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4. PROFESORADO\"/>
    </mc:Choice>
  </mc:AlternateContent>
  <bookViews>
    <workbookView xWindow="0" yWindow="0" windowWidth="28800" windowHeight="12300"/>
  </bookViews>
  <sheets>
    <sheet name="INDICE" sheetId="7" r:id="rId1"/>
    <sheet name="4.1.1." sheetId="2" r:id="rId2"/>
    <sheet name="4.1.2." sheetId="3" r:id="rId3"/>
    <sheet name="4.1.3." sheetId="4" r:id="rId4"/>
    <sheet name="4.1.4." sheetId="5" r:id="rId5"/>
    <sheet name="Borrador profesorado edad" sheetId="8" state="hidden" r:id="rId6"/>
    <sheet name="4.1.5." sheetId="6" r:id="rId7"/>
  </sheets>
  <calcPr calcId="162913"/>
</workbook>
</file>

<file path=xl/calcChain.xml><?xml version="1.0" encoding="utf-8"?>
<calcChain xmlns="http://schemas.openxmlformats.org/spreadsheetml/2006/main">
  <c r="E14" i="8" l="1"/>
  <c r="E13" i="8"/>
  <c r="E12" i="8"/>
  <c r="E11" i="8"/>
  <c r="E10" i="8"/>
  <c r="E9" i="8"/>
  <c r="E8" i="8"/>
  <c r="E7" i="8"/>
  <c r="E6" i="8"/>
  <c r="C14" i="8"/>
  <c r="C13" i="8"/>
  <c r="C12" i="8"/>
  <c r="C11" i="8"/>
  <c r="C10" i="8"/>
  <c r="C9" i="8"/>
  <c r="C8" i="8"/>
  <c r="C7" i="8"/>
  <c r="C6" i="8"/>
  <c r="E5" i="8"/>
  <c r="E15" i="8" s="1"/>
  <c r="C5" i="8"/>
  <c r="F15" i="8"/>
  <c r="D15" i="8"/>
  <c r="D14" i="8"/>
  <c r="D13" i="8"/>
  <c r="D12" i="8"/>
  <c r="D11" i="8"/>
  <c r="D10" i="8"/>
  <c r="D9" i="8"/>
  <c r="D8" i="8"/>
  <c r="D7" i="8"/>
  <c r="D6" i="8"/>
  <c r="B15" i="8"/>
  <c r="B14" i="8"/>
  <c r="B13" i="8"/>
  <c r="B12" i="8"/>
  <c r="B11" i="8"/>
  <c r="B10" i="8"/>
  <c r="B9" i="8"/>
  <c r="B8" i="8"/>
  <c r="B7" i="8"/>
  <c r="B6" i="8"/>
  <c r="D5" i="8"/>
  <c r="B5" i="8"/>
  <c r="C15" i="8" l="1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G15" i="8" s="1"/>
  <c r="F5" i="8"/>
</calcChain>
</file>

<file path=xl/sharedStrings.xml><?xml version="1.0" encoding="utf-8"?>
<sst xmlns="http://schemas.openxmlformats.org/spreadsheetml/2006/main" count="147" uniqueCount="68">
  <si>
    <t>4.1.1 Profesorado por titularidad y sexo. Régimen General (1)</t>
  </si>
  <si>
    <t>2018 - 2019</t>
  </si>
  <si>
    <t>sex</t>
  </si>
  <si>
    <t>Centros Públicos</t>
  </si>
  <si>
    <t>Centros Privados</t>
  </si>
  <si>
    <t>Total</t>
  </si>
  <si>
    <t>Hombres</t>
  </si>
  <si>
    <t>Mujeres</t>
  </si>
  <si>
    <t>TOTAL</t>
  </si>
  <si>
    <t>(1) No incluye Centros de Adultos y Escuelas de Arte</t>
  </si>
  <si>
    <t>Fuente: Consejería de Educación, Cultura y Deportes. Estadística oficial.</t>
  </si>
  <si>
    <t>Otras posibilidades de Enseñanzas de Régimen General</t>
  </si>
  <si>
    <t>E. Especial Específica</t>
  </si>
  <si>
    <t>F.P. Y (E.S.O. y /o Bachilleratos)</t>
  </si>
  <si>
    <t>E.S.O. Y Bachilleratos</t>
  </si>
  <si>
    <t>E. Primaria y E.S.O.</t>
  </si>
  <si>
    <t>E. Infantil y E. Primaria</t>
  </si>
  <si>
    <t>Formación Profesional</t>
  </si>
  <si>
    <t>Bachilleratos</t>
  </si>
  <si>
    <t>E.S.O.</t>
  </si>
  <si>
    <t>E. Primaria</t>
  </si>
  <si>
    <t>E. Infantil</t>
  </si>
  <si>
    <t>Enseñanza Impartida</t>
  </si>
  <si>
    <t>4.1.2 Profesorado por tipo de enseñanza, titularidad y sexo. Régimen General (1)</t>
  </si>
  <si>
    <t>Castilla-La Mancha</t>
  </si>
  <si>
    <t>Toledo</t>
  </si>
  <si>
    <t>Guadalajara</t>
  </si>
  <si>
    <t>Cuenca</t>
  </si>
  <si>
    <t>Ciudad Real</t>
  </si>
  <si>
    <t>Albacete</t>
  </si>
  <si>
    <t>Provincia</t>
  </si>
  <si>
    <t>4.1.3 Profesorado por provincia, titularidad y sexo. Régimen General (1)</t>
  </si>
  <si>
    <t>Fuente: Consejería de Educación, Ciencia y Cultura. Estadística oficial.</t>
  </si>
  <si>
    <t>CASTILLA-LA MANCHA</t>
  </si>
  <si>
    <t>Más de 64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</si>
  <si>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</si>
  <si>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</si>
  <si>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</si>
  <si>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</si>
  <si>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</si>
  <si>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</si>
  <si>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</si>
  <si>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</si>
  <si>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</si>
  <si>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EDAD</t>
  </si>
  <si>
    <t>Centros Privados Total</t>
  </si>
  <si>
    <t>Centros Públicos Total</t>
  </si>
  <si>
    <t>4.1.4. Profesorado por edad, titularidad y sexo. Régimen General (1)</t>
  </si>
  <si>
    <t>Menos de 25</t>
  </si>
  <si>
    <t>Edad</t>
  </si>
  <si>
    <t>4.1.5 Profesorado por edad y provincia. Régimen General (1)</t>
  </si>
  <si>
    <t>ESTADÍSTICA ENSEÑANZAS NO UNIVERSITARIAS CASTILLA-LA MANCHA</t>
  </si>
  <si>
    <t>CURSO ACADÉMICO 2018/2019</t>
  </si>
  <si>
    <t>4.</t>
  </si>
  <si>
    <t>PROFESORADO</t>
  </si>
  <si>
    <t>4.1.</t>
  </si>
  <si>
    <t>Profesorado de régimen general</t>
  </si>
  <si>
    <t xml:space="preserve">4.1.1. </t>
  </si>
  <si>
    <t>Profesorado por titularidad y sexo</t>
  </si>
  <si>
    <t>4.1.2.</t>
  </si>
  <si>
    <t>Profesorado por tipo de enseñanza, titularidad y sexo</t>
  </si>
  <si>
    <t>4.1.3.</t>
  </si>
  <si>
    <t>Profesorado por provincia, titularidad y sexo</t>
  </si>
  <si>
    <t xml:space="preserve">4.1.4. </t>
  </si>
  <si>
    <t>Profesorado por edad, sexo y titularidad</t>
  </si>
  <si>
    <t xml:space="preserve">4.1.5. </t>
  </si>
  <si>
    <t>Profesorado por edad y provincia</t>
  </si>
  <si>
    <t>Total Centros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</si>
</sst>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CC3333"/>
      <name val="Arial"/>
      <family val="2"/>
    </font>
    <font>
      <b/>
      <sz val="8"/>
      <color rgb="FFCC3333"/>
      <name val="Arial"/>
      <family val="2"/>
    </font>
    <font>
      <b/>
      <sz val="8"/>
      <color rgb="FFFFC59F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66"/>
      <name val="Arial"/>
      <family val="2"/>
    </font>
    <font>
      <sz val="7"/>
      <color rgb="FF666666"/>
      <name val="Arial"/>
      <family val="2"/>
    </font>
    <font>
      <sz val="8"/>
      <color rgb="FF999999"/>
      <name val="Arial"/>
      <family val="2"/>
    </font>
    <font>
      <sz val="6"/>
      <color rgb="FF999999"/>
      <name val="Arial"/>
      <family val="2"/>
    </font>
    <font>
      <sz val="7"/>
      <color rgb="FF999999"/>
      <name val="Arial"/>
      <family val="2"/>
    </font>
    <font>
      <sz val="8"/>
      <color rgb="FF000000"/>
      <name val="Arial"/>
      <family val="2"/>
    </font>
    <font>
      <sz val="8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59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C6"/>
        <bgColor indexed="64"/>
      </patternFill>
    </fill>
    <fill>
      <patternFill patternType="solid">
        <fgColor rgb="FFCC3333"/>
        <bgColor indexed="64"/>
      </patternFill>
    </fill>
    <fill>
      <patternFill patternType="solid">
        <fgColor rgb="FFFFBC9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CC3333"/>
      </top>
      <bottom/>
      <diagonal/>
    </border>
    <border>
      <left/>
      <right/>
      <top style="thin">
        <color rgb="FF000000"/>
      </top>
      <bottom style="medium">
        <color rgb="FFCC3333"/>
      </bottom>
      <diagonal/>
    </border>
    <border>
      <left style="thin">
        <color rgb="FF000000"/>
      </left>
      <right/>
      <top style="thin">
        <color rgb="FF000000"/>
      </top>
      <bottom style="medium">
        <color rgb="FFCC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CC3333"/>
      </bottom>
      <diagonal/>
    </border>
    <border>
      <left/>
      <right/>
      <top style="thin">
        <color indexed="64"/>
      </top>
      <bottom style="medium">
        <color rgb="FFCC3333"/>
      </bottom>
      <diagonal/>
    </border>
    <border>
      <left/>
      <right style="thin">
        <color indexed="64"/>
      </right>
      <top style="thin">
        <color indexed="64"/>
      </top>
      <bottom style="medium">
        <color rgb="FFCC3333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medium">
        <color rgb="FFCC3333"/>
      </top>
      <bottom/>
      <diagonal/>
    </border>
    <border>
      <left style="thin">
        <color indexed="64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BBBBBB"/>
      </right>
      <top style="thin">
        <color rgb="FFBBBBBB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/>
  </cellStyleXfs>
  <cellXfs count="77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3" fillId="33" borderId="12" xfId="0" applyFont="1" applyFill="1" applyBorder="1" applyAlignment="1">
      <alignment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4" fillId="34" borderId="15" xfId="0" applyFont="1" applyFill="1" applyBorder="1" applyAlignment="1">
      <alignment horizontal="left" vertical="center" wrapText="1"/>
    </xf>
    <xf numFmtId="0" fontId="24" fillId="35" borderId="15" xfId="0" applyFont="1" applyFill="1" applyBorder="1" applyAlignment="1">
      <alignment horizontal="left" vertical="center" wrapText="1"/>
    </xf>
    <xf numFmtId="0" fontId="25" fillId="36" borderId="17" xfId="0" applyFont="1" applyFill="1" applyBorder="1" applyAlignment="1">
      <alignment horizontal="left" wrapText="1"/>
    </xf>
    <xf numFmtId="0" fontId="27" fillId="0" borderId="0" xfId="0" applyFont="1" applyAlignment="1">
      <alignment wrapText="1"/>
    </xf>
    <xf numFmtId="0" fontId="29" fillId="34" borderId="0" xfId="0" applyFont="1" applyFill="1" applyAlignment="1">
      <alignment wrapText="1"/>
    </xf>
    <xf numFmtId="0" fontId="30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0" fillId="34" borderId="0" xfId="0" applyFont="1" applyFill="1" applyAlignment="1">
      <alignment wrapText="1"/>
    </xf>
    <xf numFmtId="0" fontId="31" fillId="34" borderId="21" xfId="0" applyFont="1" applyFill="1" applyBorder="1" applyAlignment="1">
      <alignment horizontal="left" vertical="center" wrapText="1"/>
    </xf>
    <xf numFmtId="0" fontId="31" fillId="35" borderId="21" xfId="0" applyFont="1" applyFill="1" applyBorder="1" applyAlignment="1">
      <alignment horizontal="left" vertical="center" wrapText="1"/>
    </xf>
    <xf numFmtId="0" fontId="23" fillId="33" borderId="21" xfId="0" applyFont="1" applyFill="1" applyBorder="1" applyAlignment="1">
      <alignment horizontal="center" wrapText="1"/>
    </xf>
    <xf numFmtId="0" fontId="20" fillId="34" borderId="25" xfId="0" applyFont="1" applyFill="1" applyBorder="1" applyAlignment="1">
      <alignment wrapText="1"/>
    </xf>
    <xf numFmtId="0" fontId="22" fillId="0" borderId="0" xfId="0" applyFont="1" applyBorder="1" applyAlignment="1">
      <alignment horizontal="left" wrapText="1"/>
    </xf>
    <xf numFmtId="0" fontId="25" fillId="36" borderId="26" xfId="0" applyFont="1" applyFill="1" applyBorder="1" applyAlignment="1">
      <alignment horizontal="left" wrapText="1"/>
    </xf>
    <xf numFmtId="0" fontId="31" fillId="35" borderId="15" xfId="0" applyFont="1" applyFill="1" applyBorder="1" applyAlignment="1">
      <alignment horizontal="left" vertical="center" wrapText="1"/>
    </xf>
    <xf numFmtId="0" fontId="31" fillId="34" borderId="15" xfId="0" applyFont="1" applyFill="1" applyBorder="1" applyAlignment="1">
      <alignment horizontal="left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wrapText="1"/>
    </xf>
    <xf numFmtId="0" fontId="27" fillId="34" borderId="0" xfId="0" applyFont="1" applyFill="1" applyAlignment="1">
      <alignment wrapText="1"/>
    </xf>
    <xf numFmtId="0" fontId="22" fillId="33" borderId="12" xfId="0" applyFont="1" applyFill="1" applyBorder="1" applyAlignment="1">
      <alignment horizontal="left" wrapText="1"/>
    </xf>
    <xf numFmtId="3" fontId="20" fillId="34" borderId="11" xfId="0" applyNumberFormat="1" applyFont="1" applyFill="1" applyBorder="1" applyAlignment="1">
      <alignment horizontal="center" wrapText="1"/>
    </xf>
    <xf numFmtId="3" fontId="20" fillId="34" borderId="16" xfId="0" applyNumberFormat="1" applyFont="1" applyFill="1" applyBorder="1" applyAlignment="1">
      <alignment horizontal="center" wrapText="1"/>
    </xf>
    <xf numFmtId="3" fontId="20" fillId="35" borderId="11" xfId="0" applyNumberFormat="1" applyFont="1" applyFill="1" applyBorder="1" applyAlignment="1">
      <alignment horizontal="center" wrapText="1"/>
    </xf>
    <xf numFmtId="3" fontId="20" fillId="35" borderId="16" xfId="0" applyNumberFormat="1" applyFont="1" applyFill="1" applyBorder="1" applyAlignment="1">
      <alignment horizontal="center" wrapText="1"/>
    </xf>
    <xf numFmtId="3" fontId="26" fillId="37" borderId="18" xfId="0" applyNumberFormat="1" applyFont="1" applyFill="1" applyBorder="1" applyAlignment="1">
      <alignment horizontal="center" wrapText="1"/>
    </xf>
    <xf numFmtId="3" fontId="26" fillId="37" borderId="19" xfId="0" applyNumberFormat="1" applyFont="1" applyFill="1" applyBorder="1" applyAlignment="1">
      <alignment horizontal="center" wrapText="1"/>
    </xf>
    <xf numFmtId="3" fontId="20" fillId="34" borderId="0" xfId="0" applyNumberFormat="1" applyFont="1" applyFill="1" applyAlignment="1">
      <alignment horizontal="center" wrapText="1"/>
    </xf>
    <xf numFmtId="3" fontId="26" fillId="34" borderId="0" xfId="0" applyNumberFormat="1" applyFont="1" applyFill="1" applyAlignment="1">
      <alignment horizontal="center" wrapText="1"/>
    </xf>
    <xf numFmtId="3" fontId="26" fillId="34" borderId="20" xfId="0" applyNumberFormat="1" applyFont="1" applyFill="1" applyBorder="1" applyAlignment="1">
      <alignment horizontal="center" wrapText="1"/>
    </xf>
    <xf numFmtId="3" fontId="20" fillId="35" borderId="0" xfId="0" applyNumberFormat="1" applyFont="1" applyFill="1" applyAlignment="1">
      <alignment horizontal="center" wrapText="1"/>
    </xf>
    <xf numFmtId="3" fontId="26" fillId="35" borderId="0" xfId="0" applyNumberFormat="1" applyFont="1" applyFill="1" applyAlignment="1">
      <alignment horizontal="center" wrapText="1"/>
    </xf>
    <xf numFmtId="3" fontId="26" fillId="35" borderId="20" xfId="0" applyNumberFormat="1" applyFont="1" applyFill="1" applyBorder="1" applyAlignment="1">
      <alignment horizontal="center" wrapText="1"/>
    </xf>
    <xf numFmtId="3" fontId="20" fillId="34" borderId="11" xfId="0" applyNumberFormat="1" applyFont="1" applyFill="1" applyBorder="1" applyAlignment="1">
      <alignment horizontal="right" wrapText="1"/>
    </xf>
    <xf numFmtId="3" fontId="26" fillId="34" borderId="11" xfId="0" applyNumberFormat="1" applyFont="1" applyFill="1" applyBorder="1" applyAlignment="1">
      <alignment horizontal="right" wrapText="1"/>
    </xf>
    <xf numFmtId="3" fontId="26" fillId="35" borderId="16" xfId="0" applyNumberFormat="1" applyFont="1" applyFill="1" applyBorder="1" applyAlignment="1">
      <alignment horizontal="right" wrapText="1"/>
    </xf>
    <xf numFmtId="3" fontId="20" fillId="35" borderId="11" xfId="0" applyNumberFormat="1" applyFont="1" applyFill="1" applyBorder="1" applyAlignment="1">
      <alignment horizontal="right" wrapText="1"/>
    </xf>
    <xf numFmtId="3" fontId="26" fillId="35" borderId="11" xfId="0" applyNumberFormat="1" applyFont="1" applyFill="1" applyBorder="1" applyAlignment="1">
      <alignment horizontal="right" wrapText="1"/>
    </xf>
    <xf numFmtId="3" fontId="26" fillId="37" borderId="18" xfId="0" applyNumberFormat="1" applyFont="1" applyFill="1" applyBorder="1" applyAlignment="1">
      <alignment horizontal="right" wrapText="1"/>
    </xf>
    <xf numFmtId="3" fontId="26" fillId="37" borderId="19" xfId="0" applyNumberFormat="1" applyFont="1" applyFill="1" applyBorder="1" applyAlignment="1">
      <alignment horizontal="right" wrapText="1"/>
    </xf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0" fillId="34" borderId="30" xfId="0" applyFont="1" applyFill="1" applyBorder="1" applyAlignment="1">
      <alignment wrapText="1"/>
    </xf>
    <xf numFmtId="0" fontId="22" fillId="33" borderId="34" xfId="0" applyFont="1" applyFill="1" applyBorder="1" applyAlignment="1">
      <alignment wrapText="1"/>
    </xf>
    <xf numFmtId="0" fontId="22" fillId="33" borderId="35" xfId="0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left" vertical="center" wrapText="1"/>
    </xf>
    <xf numFmtId="3" fontId="20" fillId="34" borderId="37" xfId="0" applyNumberFormat="1" applyFont="1" applyFill="1" applyBorder="1" applyAlignment="1">
      <alignment horizontal="right" wrapText="1"/>
    </xf>
    <xf numFmtId="0" fontId="31" fillId="35" borderId="36" xfId="0" applyFont="1" applyFill="1" applyBorder="1" applyAlignment="1">
      <alignment horizontal="left" vertical="center" wrapText="1"/>
    </xf>
    <xf numFmtId="3" fontId="20" fillId="35" borderId="37" xfId="0" applyNumberFormat="1" applyFont="1" applyFill="1" applyBorder="1" applyAlignment="1">
      <alignment horizontal="right" wrapText="1"/>
    </xf>
    <xf numFmtId="0" fontId="25" fillId="36" borderId="38" xfId="0" applyFont="1" applyFill="1" applyBorder="1" applyAlignment="1">
      <alignment horizontal="left" wrapText="1"/>
    </xf>
    <xf numFmtId="3" fontId="26" fillId="37" borderId="39" xfId="0" applyNumberFormat="1" applyFont="1" applyFill="1" applyBorder="1" applyAlignment="1">
      <alignment horizontal="right" wrapText="1"/>
    </xf>
    <xf numFmtId="3" fontId="26" fillId="37" borderId="40" xfId="0" applyNumberFormat="1" applyFont="1" applyFill="1" applyBorder="1" applyAlignment="1">
      <alignment horizontal="right" wrapText="1"/>
    </xf>
    <xf numFmtId="0" fontId="33" fillId="0" borderId="0" xfId="0" applyFont="1" applyAlignment="1">
      <alignment vertical="center"/>
    </xf>
    <xf numFmtId="0" fontId="35" fillId="0" borderId="0" xfId="44" applyNumberFormat="1" applyFont="1" applyFill="1" applyBorder="1" applyAlignment="1" applyProtection="1">
      <alignment horizontal="center" vertical="center"/>
    </xf>
    <xf numFmtId="0" fontId="36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32" fillId="0" borderId="13" xfId="0" applyFont="1" applyBorder="1" applyAlignment="1">
      <alignment wrapText="1"/>
    </xf>
    <xf numFmtId="0" fontId="28" fillId="0" borderId="0" xfId="0" applyFont="1" applyAlignment="1">
      <alignment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wrapText="1"/>
    </xf>
    <xf numFmtId="0" fontId="22" fillId="33" borderId="0" xfId="0" applyFont="1" applyFill="1" applyBorder="1" applyAlignment="1">
      <alignment horizontal="center" wrapText="1"/>
    </xf>
    <xf numFmtId="0" fontId="22" fillId="33" borderId="14" xfId="0" applyFont="1" applyFill="1" applyBorder="1" applyAlignment="1">
      <alignment horizontal="center" wrapText="1"/>
    </xf>
    <xf numFmtId="0" fontId="22" fillId="33" borderId="20" xfId="0" applyFont="1" applyFill="1" applyBorder="1" applyAlignment="1">
      <alignment horizontal="center" wrapText="1"/>
    </xf>
    <xf numFmtId="0" fontId="22" fillId="33" borderId="28" xfId="0" applyFont="1" applyFill="1" applyBorder="1" applyAlignment="1">
      <alignment horizontal="center" wrapText="1"/>
    </xf>
    <xf numFmtId="0" fontId="22" fillId="37" borderId="14" xfId="0" applyFont="1" applyFill="1" applyBorder="1" applyAlignment="1">
      <alignment horizontal="center" wrapText="1"/>
    </xf>
    <xf numFmtId="0" fontId="22" fillId="37" borderId="27" xfId="0" applyFont="1" applyFill="1" applyBorder="1" applyAlignment="1">
      <alignment horizontal="center" wrapText="1"/>
    </xf>
    <xf numFmtId="0" fontId="22" fillId="33" borderId="31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2" fillId="33" borderId="33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'4.1.1.'!$C$12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66666666666666E-2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A6-4C10-A131-3E4D57B5B0A0}"/>
                </c:ext>
              </c:extLst>
            </c:dLbl>
            <c:dLbl>
              <c:idx val="1"/>
              <c:layout>
                <c:manualLayout>
                  <c:x val="2.5000000000000001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A6-4C10-A131-3E4D57B5B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'4.1.1.'!$B$13:$B$15</c15:sqref>
                  </c15:fullRef>
                </c:ext>
              </c:extLst>
              <c:f>'4.1.1.'!$B$13:$B$14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'4.1.1.'!$C$13:$C$15</c15:sqref>
                  </c15:fullRef>
                </c:ext>
              </c:extLst>
              <c:f>'4.1.1.'!$C$13:$C$14</c:f>
              <c:numCache>
                <c:formatCode>#,##0</c:formatCode>
                <c:ptCount val="2"/>
                <c:pt idx="0">
                  <c:v>8400</c:v>
                </c:pt>
                <c:pt idx="1">
                  <c:v>19760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6-4C10-A131-3E4D57B5B0A0}"/>
            </c:ext>
          </c:extLst>
        </c:ser>
        <c:ser>
          <c:idx val="1"/>
          <c:order val="1"/>
          <c:tx>
            <c:strRef>
              <c:f>'4.1.1.'!$D$12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000000000000001E-2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A6-4C10-A131-3E4D57B5B0A0}"/>
                </c:ext>
              </c:extLst>
            </c:dLbl>
            <c:dLbl>
              <c:idx val="1"/>
              <c:layout>
                <c:manualLayout>
                  <c:x val="2.5000000000000001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A6-4C10-A131-3E4D57B5B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'4.1.1.'!$B$13:$B$15</c15:sqref>
                  </c15:fullRef>
                </c:ext>
              </c:extLst>
              <c:f>'4.1.1.'!$B$13:$B$14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'4.1.1.'!$D$13:$D$15</c15:sqref>
                  </c15:fullRef>
                </c:ext>
              </c:extLst>
              <c:f>'4.1.1.'!$D$13:$D$14</c:f>
              <c:numCache>
                <c:formatCode>#,##0</c:formatCode>
                <c:ptCount val="2"/>
                <c:pt idx="0">
                  <c:v>1511</c:v>
                </c:pt>
                <c:pt idx="1">
                  <c:v>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6-4C10-A131-3E4D57B5B0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0333104"/>
        <c:axId val="440324904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'4.1.1.'!$E$12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'4.1.1.'!$B$13:$B$15</c15:sqref>
                        </c15:fullRef>
                        <c15:formulaRef>
                          <c15:sqref>'4.1.1.'!$B$13:$B$14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'4.1.1.'!$E$13:$E$15</c15:sqref>
                        </c15:fullRef>
                        <c15:formulaRef>
                          <c15:sqref>'4.1.1.'!$E$13:$E$14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9911</c:v>
                      </c:pt>
                      <c:pt idx="1">
                        <c:v>23300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7A6-4C10-A131-3E4D57B5B0A0}"/>
                  </c:ext>
                </c:extLst>
              </c15:ser>
            </c15:filteredBarSeries>
          </c:ext>
        </c:extLst>
      </c:bar3DChart>
      <c:catAx>
        <c:axId val="44033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0324904"/>
        <c:crosses val="autoZero"/>
        <c:auto val="1"/>
        <c:lblAlgn val="ctr"/>
        <c:lblOffset val="100"/>
        <c:noMultiLvlLbl val="0"/>
      </c:catAx>
      <c:valAx>
        <c:axId val="44032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033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'4.1.1.'!$E$12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AE-4CBD-8719-F125BAFDBA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AE-4CBD-8719-F125BAFDBA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'4.1.1.'!$B$13:$B$15</c15:sqref>
                  </c15:fullRef>
                </c:ext>
              </c:extLst>
              <c:f>'4.1.1.'!$B$13:$B$14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'4.1.1.'!$E$13:$E$15</c15:sqref>
                  </c15:fullRef>
                </c:ext>
              </c:extLst>
              <c:f>'4.1.1.'!$E$13:$E$14</c:f>
              <c:numCache>
                <c:formatCode>#,##0</c:formatCode>
                <c:ptCount val="2"/>
                <c:pt idx="0">
                  <c:v>9911</c:v>
                </c:pt>
                <c:pt idx="1">
                  <c:v>23300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B7AE-4CBD-8719-F125BAFDBA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'4.1.1.'!$C$12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B7AE-4CBD-8719-F125BAFDBAF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B7AE-4CBD-8719-F125BAFDBAF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'4.1.1.'!$B$13:$B$15</c15:sqref>
                        </c15:fullRef>
                        <c15:formulaRef>
                          <c15:sqref>'4.1.1.'!$B$13:$B$14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'4.1.1.'!$C$13:$C$15</c15:sqref>
                        </c15:fullRef>
                        <c15:formulaRef>
                          <c15:sqref>'4.1.1.'!$C$13:$C$14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8400</c:v>
                      </c:pt>
                      <c:pt idx="1">
                        <c:v>19760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B7AE-4CBD-8719-F125BAFDBAF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'4.1.1.'!$D$12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B7AE-4CBD-8719-F125BAFDBAF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B7AE-4CBD-8719-F125BAFDBAF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'4.1.1.'!$B$13:$B$15</c15:sqref>
                        </c15:fullRef>
                        <c15:formulaRef>
                          <c15:sqref>'4.1.1.'!$B$13:$B$14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'4.1.1.'!$D$13:$D$15</c15:sqref>
                        </c15:fullRef>
                        <c15:formulaRef>
                          <c15:sqref>'4.1.1.'!$D$13:$D$14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1511</c:v>
                      </c:pt>
                      <c:pt idx="1">
                        <c:v>3540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B7AE-4CBD-8719-F125BAFDBAF6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'4.1.2.'!$K$12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47-4408-96B2-95D7D058C6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47-4408-96B2-95D7D058C6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147-4408-96B2-95D7D058C6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147-4408-96B2-95D7D058C6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147-4408-96B2-95D7D058C6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147-4408-96B2-95D7D058C6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147-4408-96B2-95D7D058C64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147-4408-96B2-95D7D058C64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147-4408-96B2-95D7D058C64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147-4408-96B2-95D7D058C64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147-4408-96B2-95D7D058C64A}"/>
              </c:ext>
            </c:extLst>
          </c:dPt>
          <c:dLbls>
            <c:dLbl>
              <c:idx val="10"/>
              <c:layout>
                <c:manualLayout>
                  <c:x val="2.5039118341379511E-2"/>
                  <c:y val="-3.333332458442924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147-4408-96B2-95D7D058C6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'4.1.2.'!$B$14:$B$25</c15:sqref>
                  </c15:fullRef>
                </c:ext>
              </c:extLst>
              <c:f>'4.1.2.'!$B$14:$B$24</c:f>
              <c:strCache>
                <c:ptCount val="11"/>
                <c:pt idx="0">
                  <c:v>E. Infantil</c:v>
                </c:pt>
                <c:pt idx="1">
                  <c:v>E. Primaria</c:v>
                </c:pt>
                <c:pt idx="2">
                  <c:v>E.S.O.</c:v>
                </c:pt>
                <c:pt idx="3">
                  <c:v>Bachilleratos</c:v>
                </c:pt>
                <c:pt idx="4">
                  <c:v>Formación Profesional</c:v>
                </c:pt>
                <c:pt idx="5">
                  <c:v>E. Infantil y E. Primaria</c:v>
                </c:pt>
                <c:pt idx="6">
                  <c:v>E. Primaria y E.S.O.</c:v>
                </c:pt>
                <c:pt idx="7">
                  <c:v>E.S.O. Y Bachilleratos</c:v>
                </c:pt>
                <c:pt idx="8">
                  <c:v>F.P. Y (E.S.O. y /o Bachilleratos)</c:v>
                </c:pt>
                <c:pt idx="9">
                  <c:v>E. Especial Específica</c:v>
                </c:pt>
                <c:pt idx="10">
                  <c:v>Otras posibilidades de Enseñanzas de Régimen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'4.1.2.'!$K$14:$K$25</c15:sqref>
                  </c15:fullRef>
                </c:ext>
              </c:extLst>
              <c:f>'4.1.2.'!$K$14:$K$24</c:f>
              <c:numCache>
                <c:formatCode>#,##0</c:formatCode>
                <c:ptCount val="11"/>
                <c:pt idx="0">
                  <c:v>5396</c:v>
                </c:pt>
                <c:pt idx="1">
                  <c:v>8715</c:v>
                </c:pt>
                <c:pt idx="2">
                  <c:v>4346</c:v>
                </c:pt>
                <c:pt idx="3">
                  <c:v>300</c:v>
                </c:pt>
                <c:pt idx="4">
                  <c:v>2353</c:v>
                </c:pt>
                <c:pt idx="5">
                  <c:v>4305</c:v>
                </c:pt>
                <c:pt idx="6">
                  <c:v>223</c:v>
                </c:pt>
                <c:pt idx="7">
                  <c:v>5513</c:v>
                </c:pt>
                <c:pt idx="8">
                  <c:v>1342</c:v>
                </c:pt>
                <c:pt idx="9">
                  <c:v>485</c:v>
                </c:pt>
                <c:pt idx="10">
                  <c:v>233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6-2147-4408-96B2-95D7D058C6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3848785383169"/>
          <c:y val="7.3371724333135394E-2"/>
          <c:w val="0.25273557652506379"/>
          <c:h val="0.80134178442472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'4.1.3.'!$K$12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83D-461C-9E31-4C653476C3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83D-461C-9E31-4C653476C3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83D-461C-9E31-4C653476C3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83D-461C-9E31-4C653476C3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83D-461C-9E31-4C653476C3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'4.1.3.'!$B$14:$B$19</c15:sqref>
                  </c15:fullRef>
                </c:ext>
              </c:extLst>
              <c:f>'4.1.3.'!$B$14:$B$18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'4.1.3.'!$K$14:$K$19</c15:sqref>
                  </c15:fullRef>
                </c:ext>
              </c:extLst>
              <c:f>'4.1.3.'!$K$14:$K$18</c:f>
              <c:numCache>
                <c:formatCode>#,##0</c:formatCode>
                <c:ptCount val="5"/>
                <c:pt idx="0">
                  <c:v>6424</c:v>
                </c:pt>
                <c:pt idx="1">
                  <c:v>8251</c:v>
                </c:pt>
                <c:pt idx="2">
                  <c:v>3228</c:v>
                </c:pt>
                <c:pt idx="3">
                  <c:v>4236</c:v>
                </c:pt>
                <c:pt idx="4">
                  <c:v>11072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083D-461C-9E31-4C653476C3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'Borrador profesorado edad'!$F$4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793184293559573E-2"/>
                  <c:y val="2.55442522239464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32-4E0E-9707-808B6E723ED7}"/>
                </c:ext>
              </c:extLst>
            </c:dLbl>
            <c:dLbl>
              <c:idx val="1"/>
              <c:layout>
                <c:manualLayout>
                  <c:x val="-3.8884001263902637E-2"/>
                  <c:y val="2.55442522239464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32-4E0E-9707-808B6E723ED7}"/>
                </c:ext>
              </c:extLst>
            </c:dLbl>
            <c:dLbl>
              <c:idx val="2"/>
              <c:layout>
                <c:manualLayout>
                  <c:x val="-5.4658132182228737E-2"/>
                  <c:y val="2.55442522239464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32-4E0E-9707-808B6E723ED7}"/>
                </c:ext>
              </c:extLst>
            </c:dLbl>
            <c:dLbl>
              <c:idx val="3"/>
              <c:layout>
                <c:manualLayout>
                  <c:x val="-9.5263250929764509E-2"/>
                  <c:y val="2.55442522239464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132-4E0E-9707-808B6E723ED7}"/>
                </c:ext>
              </c:extLst>
            </c:dLbl>
            <c:dLbl>
              <c:idx val="4"/>
              <c:layout>
                <c:manualLayout>
                  <c:x val="-0.11763618311274732"/>
                  <c:y val="2.55442522239464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132-4E0E-9707-808B6E723ED7}"/>
                </c:ext>
              </c:extLst>
            </c:dLbl>
            <c:dLbl>
              <c:idx val="5"/>
              <c:layout>
                <c:manualLayout>
                  <c:x val="-0.1006623887904194"/>
                  <c:y val="2.55442522239464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132-4E0E-9707-808B6E723ED7}"/>
                </c:ext>
              </c:extLst>
            </c:dLbl>
            <c:dLbl>
              <c:idx val="6"/>
              <c:layout>
                <c:manualLayout>
                  <c:x val="-9.2034904941212428E-2"/>
                  <c:y val="2.5544252229893943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132-4E0E-9707-808B6E723ED7}"/>
                </c:ext>
              </c:extLst>
            </c:dLbl>
            <c:dLbl>
              <c:idx val="7"/>
              <c:layout>
                <c:manualLayout>
                  <c:x val="-8.8958673894132381E-2"/>
                  <c:y val="2.5544252226920201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132-4E0E-9707-808B6E723ED7}"/>
                </c:ext>
              </c:extLst>
            </c:dLbl>
            <c:dLbl>
              <c:idx val="8"/>
              <c:layout>
                <c:manualLayout>
                  <c:x val="-4.2759669558203976E-2"/>
                  <c:y val="2.55442522239464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132-4E0E-9707-808B6E723ED7}"/>
                </c:ext>
              </c:extLst>
            </c:dLbl>
            <c:dLbl>
              <c:idx val="9"/>
              <c:layout>
                <c:manualLayout>
                  <c:x val="-1.8598915532124602E-2"/>
                  <c:y val="5.1088504447892917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132-4E0E-9707-808B6E723ED7}"/>
                </c:ext>
              </c:extLst>
            </c:dLbl>
            <c:numFmt formatCode="#,##0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profesorado edad'!$A$5:$A$15</c15:sqref>
                  </c15:fullRef>
                </c:ext>
              </c:extLst>
              <c:f>'Borrador profesorado edad'!$A$5:$A$14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Más de 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profesorado edad'!$F$5:$F$15</c15:sqref>
                  </c15:fullRef>
                </c:ext>
              </c:extLst>
              <c:f>'Borrador profesorado edad'!$F$5:$F$14</c:f>
              <c:numCache>
                <c:formatCode>#,##0</c:formatCode>
                <c:ptCount val="10"/>
                <c:pt idx="0">
                  <c:v>-39</c:v>
                </c:pt>
                <c:pt idx="1">
                  <c:v>-404</c:v>
                </c:pt>
                <c:pt idx="2">
                  <c:v>-736</c:v>
                </c:pt>
                <c:pt idx="3">
                  <c:v>-1558</c:v>
                </c:pt>
                <c:pt idx="4">
                  <c:v>-2091</c:v>
                </c:pt>
                <c:pt idx="5">
                  <c:v>-1684</c:v>
                </c:pt>
                <c:pt idx="6">
                  <c:v>-1528</c:v>
                </c:pt>
                <c:pt idx="7">
                  <c:v>-1391</c:v>
                </c:pt>
                <c:pt idx="8">
                  <c:v>-448</c:v>
                </c:pt>
                <c:pt idx="9">
                  <c:v>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32-4E0E-9707-808B6E723ED7}"/>
            </c:ext>
          </c:extLst>
        </c:ser>
        <c:ser>
          <c:idx val="1"/>
          <c:order val="1"/>
          <c:tx>
            <c:strRef>
              <c:f>'Borrador profesorado edad'!$G$4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0756365082239948E-2"/>
                  <c:y val="-1.189496937391648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132-4E0E-9707-808B6E723ED7}"/>
                </c:ext>
              </c:extLst>
            </c:dLbl>
            <c:dLbl>
              <c:idx val="1"/>
              <c:layout>
                <c:manualLayout>
                  <c:x val="9.0991126725087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132-4E0E-9707-808B6E723ED7}"/>
                </c:ext>
              </c:extLst>
            </c:dLbl>
            <c:dLbl>
              <c:idx val="2"/>
              <c:layout>
                <c:manualLayout>
                  <c:x val="0.133511240627131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132-4E0E-9707-808B6E723ED7}"/>
                </c:ext>
              </c:extLst>
            </c:dLbl>
            <c:dLbl>
              <c:idx val="3"/>
              <c:layout>
                <c:manualLayout>
                  <c:x val="0.202816345062231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132-4E0E-9707-808B6E723ED7}"/>
                </c:ext>
              </c:extLst>
            </c:dLbl>
            <c:dLbl>
              <c:idx val="4"/>
              <c:layout>
                <c:manualLayout>
                  <c:x val="0.23272077946654204"/>
                  <c:y val="-3.2441200324412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132-4E0E-9707-808B6E723ED7}"/>
                </c:ext>
              </c:extLst>
            </c:dLbl>
            <c:dLbl>
              <c:idx val="5"/>
              <c:layout>
                <c:manualLayout>
                  <c:x val="0.17248587281421776"/>
                  <c:y val="-5.947484686958244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132-4E0E-9707-808B6E723ED7}"/>
                </c:ext>
              </c:extLst>
            </c:dLbl>
            <c:dLbl>
              <c:idx val="6"/>
              <c:layout>
                <c:manualLayout>
                  <c:x val="0.1615740546723431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132-4E0E-9707-808B6E723ED7}"/>
                </c:ext>
              </c:extLst>
            </c:dLbl>
            <c:dLbl>
              <c:idx val="7"/>
              <c:layout>
                <c:manualLayout>
                  <c:x val="0.1448490966127092"/>
                  <c:y val="-2.973742343479122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132-4E0E-9707-808B6E723ED7}"/>
                </c:ext>
              </c:extLst>
            </c:dLbl>
            <c:dLbl>
              <c:idx val="8"/>
              <c:layout>
                <c:manualLayout>
                  <c:x val="6.37802433578045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132-4E0E-9707-808B6E723ED7}"/>
                </c:ext>
              </c:extLst>
            </c:dLbl>
            <c:dLbl>
              <c:idx val="9"/>
              <c:layout>
                <c:manualLayout>
                  <c:x val="1.9844401930888125E-2"/>
                  <c:y val="-1.48687117173956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132-4E0E-9707-808B6E72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profesorado edad'!$A$5:$A$15</c15:sqref>
                  </c15:fullRef>
                </c:ext>
              </c:extLst>
              <c:f>'Borrador profesorado edad'!$A$5:$A$14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Más de 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profesorado edad'!$G$5:$G$15</c15:sqref>
                  </c15:fullRef>
                </c:ext>
              </c:extLst>
              <c:f>'Borrador profesorado edad'!$G$5:$G$14</c:f>
              <c:numCache>
                <c:formatCode>#,##0</c:formatCode>
                <c:ptCount val="10"/>
                <c:pt idx="0">
                  <c:v>185</c:v>
                </c:pt>
                <c:pt idx="1">
                  <c:v>1461</c:v>
                </c:pt>
                <c:pt idx="2">
                  <c:v>2435</c:v>
                </c:pt>
                <c:pt idx="3">
                  <c:v>4110</c:v>
                </c:pt>
                <c:pt idx="4">
                  <c:v>4815</c:v>
                </c:pt>
                <c:pt idx="5">
                  <c:v>3390</c:v>
                </c:pt>
                <c:pt idx="6">
                  <c:v>3144</c:v>
                </c:pt>
                <c:pt idx="7">
                  <c:v>2733</c:v>
                </c:pt>
                <c:pt idx="8">
                  <c:v>968</c:v>
                </c:pt>
                <c:pt idx="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132-4E0E-9707-808B6E723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4982744"/>
        <c:axId val="514983072"/>
      </c:barChart>
      <c:catAx>
        <c:axId val="514982744"/>
        <c:scaling>
          <c:orientation val="minMax"/>
        </c:scaling>
        <c:delete val="0"/>
        <c:axPos val="l"/>
        <c:numFmt formatCode="#,##0.00;[Red]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4983072"/>
        <c:crosses val="autoZero"/>
        <c:auto val="1"/>
        <c:lblAlgn val="ctr"/>
        <c:lblOffset val="100"/>
        <c:noMultiLvlLbl val="0"/>
      </c:catAx>
      <c:valAx>
        <c:axId val="51498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498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'4.1.5.'!$C$12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'4.1.5.'!$B$13:$B$23</c15:sqref>
                  </c15:fullRef>
                </c:ext>
              </c:extLst>
              <c:f>'4.1.5.'!$B$13:$B$22</c:f>
              <c:strCache>
                <c:ptCount val="10"/>
                <c:pt idx="0">
                  <c:v>Menos de 25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Más de 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'4.1.5.'!$C$13:$C$23</c15:sqref>
                  </c15:fullRef>
                </c:ext>
              </c:extLst>
              <c:f>'4.1.5.'!$C$13:$C$22</c:f>
              <c:numCache>
                <c:formatCode>#,##0</c:formatCode>
                <c:ptCount val="10"/>
                <c:pt idx="0">
                  <c:v>43</c:v>
                </c:pt>
                <c:pt idx="1">
                  <c:v>221</c:v>
                </c:pt>
                <c:pt idx="2">
                  <c:v>472</c:v>
                </c:pt>
                <c:pt idx="3">
                  <c:v>946</c:v>
                </c:pt>
                <c:pt idx="4">
                  <c:v>1350</c:v>
                </c:pt>
                <c:pt idx="5">
                  <c:v>1020</c:v>
                </c:pt>
                <c:pt idx="6">
                  <c:v>1023</c:v>
                </c:pt>
                <c:pt idx="7">
                  <c:v>992</c:v>
                </c:pt>
                <c:pt idx="8">
                  <c:v>342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9-41D2-A58F-248A7C99E309}"/>
            </c:ext>
          </c:extLst>
        </c:ser>
        <c:ser>
          <c:idx val="1"/>
          <c:order val="1"/>
          <c:tx>
            <c:strRef>
              <c:f>'4.1.5.'!$D$12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'4.1.5.'!$B$13:$B$23</c15:sqref>
                  </c15:fullRef>
                </c:ext>
              </c:extLst>
              <c:f>'4.1.5.'!$B$13:$B$22</c:f>
              <c:strCache>
                <c:ptCount val="10"/>
                <c:pt idx="0">
                  <c:v>Menos de 25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Más de 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'4.1.5.'!$D$13:$D$23</c15:sqref>
                  </c15:fullRef>
                </c:ext>
              </c:extLst>
              <c:f>'4.1.5.'!$D$13:$D$22</c:f>
              <c:numCache>
                <c:formatCode>#,##0</c:formatCode>
                <c:ptCount val="10"/>
                <c:pt idx="0">
                  <c:v>45</c:v>
                </c:pt>
                <c:pt idx="1">
                  <c:v>323</c:v>
                </c:pt>
                <c:pt idx="2">
                  <c:v>654</c:v>
                </c:pt>
                <c:pt idx="3">
                  <c:v>1405</c:v>
                </c:pt>
                <c:pt idx="4">
                  <c:v>1717</c:v>
                </c:pt>
                <c:pt idx="5">
                  <c:v>1253</c:v>
                </c:pt>
                <c:pt idx="6">
                  <c:v>1290</c:v>
                </c:pt>
                <c:pt idx="7">
                  <c:v>1153</c:v>
                </c:pt>
                <c:pt idx="8">
                  <c:v>385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9-41D2-A58F-248A7C99E309}"/>
            </c:ext>
          </c:extLst>
        </c:ser>
        <c:ser>
          <c:idx val="2"/>
          <c:order val="2"/>
          <c:tx>
            <c:strRef>
              <c:f>'4.1.5.'!$E$12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'4.1.5.'!$B$13:$B$23</c15:sqref>
                  </c15:fullRef>
                </c:ext>
              </c:extLst>
              <c:f>'4.1.5.'!$B$13:$B$22</c:f>
              <c:strCache>
                <c:ptCount val="10"/>
                <c:pt idx="0">
                  <c:v>Menos de 25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Más de 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'4.1.5.'!$E$13:$E$23</c15:sqref>
                  </c15:fullRef>
                </c:ext>
              </c:extLst>
              <c:f>'4.1.5.'!$E$13:$E$22</c:f>
              <c:numCache>
                <c:formatCode>#,##0</c:formatCode>
                <c:ptCount val="10"/>
                <c:pt idx="0">
                  <c:v>15</c:v>
                </c:pt>
                <c:pt idx="1">
                  <c:v>135</c:v>
                </c:pt>
                <c:pt idx="2">
                  <c:v>299</c:v>
                </c:pt>
                <c:pt idx="3">
                  <c:v>609</c:v>
                </c:pt>
                <c:pt idx="4">
                  <c:v>688</c:v>
                </c:pt>
                <c:pt idx="5">
                  <c:v>517</c:v>
                </c:pt>
                <c:pt idx="6">
                  <c:v>416</c:v>
                </c:pt>
                <c:pt idx="7">
                  <c:v>429</c:v>
                </c:pt>
                <c:pt idx="8">
                  <c:v>113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9-41D2-A58F-248A7C99E309}"/>
            </c:ext>
          </c:extLst>
        </c:ser>
        <c:ser>
          <c:idx val="3"/>
          <c:order val="3"/>
          <c:tx>
            <c:strRef>
              <c:f>'4.1.5.'!$F$12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'4.1.5.'!$B$13:$B$23</c15:sqref>
                  </c15:fullRef>
                </c:ext>
              </c:extLst>
              <c:f>'4.1.5.'!$B$13:$B$22</c:f>
              <c:strCache>
                <c:ptCount val="10"/>
                <c:pt idx="0">
                  <c:v>Menos de 25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Más de 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'4.1.5.'!$F$13:$F$23</c15:sqref>
                  </c15:fullRef>
                </c:ext>
              </c:extLst>
              <c:f>'4.1.5.'!$F$13:$F$22</c:f>
              <c:numCache>
                <c:formatCode>#,##0</c:formatCode>
                <c:ptCount val="10"/>
                <c:pt idx="0">
                  <c:v>38</c:v>
                </c:pt>
                <c:pt idx="1">
                  <c:v>399</c:v>
                </c:pt>
                <c:pt idx="2">
                  <c:v>528</c:v>
                </c:pt>
                <c:pt idx="3">
                  <c:v>700</c:v>
                </c:pt>
                <c:pt idx="4">
                  <c:v>824</c:v>
                </c:pt>
                <c:pt idx="5">
                  <c:v>636</c:v>
                </c:pt>
                <c:pt idx="6">
                  <c:v>557</c:v>
                </c:pt>
                <c:pt idx="7">
                  <c:v>415</c:v>
                </c:pt>
                <c:pt idx="8">
                  <c:v>127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99-41D2-A58F-248A7C99E309}"/>
            </c:ext>
          </c:extLst>
        </c:ser>
        <c:ser>
          <c:idx val="4"/>
          <c:order val="4"/>
          <c:tx>
            <c:strRef>
              <c:f>'4.1.5.'!$G$12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'4.1.5.'!$B$13:$B$23</c15:sqref>
                  </c15:fullRef>
                </c:ext>
              </c:extLst>
              <c:f>'4.1.5.'!$B$13:$B$22</c:f>
              <c:strCache>
                <c:ptCount val="10"/>
                <c:pt idx="0">
                  <c:v>Menos de 25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Más de 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'4.1.5.'!$G$13:$G$23</c15:sqref>
                  </c15:fullRef>
                </c:ext>
              </c:extLst>
              <c:f>'4.1.5.'!$G$13:$G$22</c:f>
              <c:numCache>
                <c:formatCode>#,##0</c:formatCode>
                <c:ptCount val="10"/>
                <c:pt idx="0">
                  <c:v>83</c:v>
                </c:pt>
                <c:pt idx="1">
                  <c:v>787</c:v>
                </c:pt>
                <c:pt idx="2">
                  <c:v>1218</c:v>
                </c:pt>
                <c:pt idx="3">
                  <c:v>2008</c:v>
                </c:pt>
                <c:pt idx="4">
                  <c:v>2327</c:v>
                </c:pt>
                <c:pt idx="5">
                  <c:v>1648</c:v>
                </c:pt>
                <c:pt idx="6">
                  <c:v>1386</c:v>
                </c:pt>
                <c:pt idx="7">
                  <c:v>1135</c:v>
                </c:pt>
                <c:pt idx="8">
                  <c:v>449</c:v>
                </c:pt>
                <c:pt idx="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99-41D2-A58F-248A7C99E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2980312"/>
        <c:axId val="50298523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'4.1.5.'!$H$12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'4.1.5.'!$B$13:$B$23</c15:sqref>
                        </c15:fullRef>
                        <c15:formulaRef>
                          <c15:sqref>'4.1.5.'!$B$13:$B$22</c15:sqref>
                        </c15:formulaRef>
                      </c:ext>
                    </c:extLst>
                    <c:strCache>
                      <c:ptCount val="10"/>
                      <c:pt idx="0">
                        <c:v>Menos de 25</c:v>
                      </c:pt>
                      <c:pt idx="1">
                        <c:v>25-29</c:v>
                      </c:pt>
                      <c:pt idx="2">
                        <c:v>30-34</c:v>
                      </c:pt>
                      <c:pt idx="3">
                        <c:v>35-39</c:v>
                      </c:pt>
                      <c:pt idx="4">
                        <c:v>40-44</c:v>
                      </c:pt>
                      <c:pt idx="5">
                        <c:v>45-49</c:v>
                      </c:pt>
                      <c:pt idx="6">
                        <c:v>50-54</c:v>
                      </c:pt>
                      <c:pt idx="7">
                        <c:v>55-59</c:v>
                      </c:pt>
                      <c:pt idx="8">
                        <c:v>60-64</c:v>
                      </c:pt>
                      <c:pt idx="9">
                        <c:v>Más de 64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'4.1.5.'!$H$13:$H$23</c15:sqref>
                        </c15:fullRef>
                        <c15:formulaRef>
                          <c15:sqref>'4.1.5.'!$H$13:$H$22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224</c:v>
                      </c:pt>
                      <c:pt idx="1">
                        <c:v>1865</c:v>
                      </c:pt>
                      <c:pt idx="2">
                        <c:v>3171</c:v>
                      </c:pt>
                      <c:pt idx="3">
                        <c:v>5668</c:v>
                      </c:pt>
                      <c:pt idx="4">
                        <c:v>6906</c:v>
                      </c:pt>
                      <c:pt idx="5">
                        <c:v>5074</c:v>
                      </c:pt>
                      <c:pt idx="6">
                        <c:v>4672</c:v>
                      </c:pt>
                      <c:pt idx="7">
                        <c:v>4124</c:v>
                      </c:pt>
                      <c:pt idx="8">
                        <c:v>1416</c:v>
                      </c:pt>
                      <c:pt idx="9">
                        <c:v>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999-41D2-A58F-248A7C99E309}"/>
                  </c:ext>
                </c:extLst>
              </c15:ser>
            </c15:filteredBarSeries>
          </c:ext>
        </c:extLst>
      </c:bar3DChart>
      <c:catAx>
        <c:axId val="50298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2985232"/>
        <c:crosses val="autoZero"/>
        <c:auto val="1"/>
        <c:lblAlgn val="ctr"/>
        <c:lblOffset val="100"/>
        <c:noMultiLvlLbl val="0"/>
      </c:catAx>
      <c:valAx>
        <c:axId val="50298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298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2.png"/><Relationship Id="rId4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6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5</xdr:col>
      <xdr:colOff>76200</xdr:colOff>
      <xdr:row>37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5</xdr:col>
      <xdr:colOff>76200</xdr:colOff>
      <xdr:row>57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11</xdr:col>
      <xdr:colOff>100014</xdr:colOff>
      <xdr:row>54</xdr:row>
      <xdr:rowOff>95251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6</xdr:col>
      <xdr:colOff>257175</xdr:colOff>
      <xdr:row>41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27</xdr:row>
      <xdr:rowOff>1</xdr:rowOff>
    </xdr:from>
    <xdr:to>
      <xdr:col>9</xdr:col>
      <xdr:colOff>276225</xdr:colOff>
      <xdr:row>50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25</xdr:row>
      <xdr:rowOff>142874</xdr:rowOff>
    </xdr:from>
    <xdr:to>
      <xdr:col>7</xdr:col>
      <xdr:colOff>1009650</xdr:colOff>
      <xdr:row>50</xdr:row>
      <xdr:rowOff>66674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showGridLines="0" showRowColHeaders="0" tabSelected="1" workbookViewId="0"/>
  </sheetViews>
  <sheetFormatPr baseColWidth="10" defaultRowHeight="14.25" x14ac:dyDescent="0.25"/>
  <cols>
    <col min="1" max="1" width="11.42578125" style="46"/>
    <col min="2" max="2" width="5.28515625" style="46" customWidth="1"/>
    <col min="3" max="3" width="6.28515625" style="46" customWidth="1"/>
    <col min="4" max="4" width="10.7109375" style="46" customWidth="1"/>
    <col min="5" max="16384" width="11.42578125" style="46"/>
  </cols>
  <sheetData>
    <row r="2" spans="2:11" x14ac:dyDescent="0.25">
      <c r="E2" s="59" t="s">
        <v>51</v>
      </c>
      <c r="F2" s="59"/>
      <c r="G2" s="59"/>
      <c r="H2" s="59"/>
      <c r="I2" s="59"/>
      <c r="J2" s="59"/>
      <c r="K2" s="59"/>
    </row>
    <row r="4" spans="2:11" x14ac:dyDescent="0.25">
      <c r="I4" s="60" t="s">
        <v>52</v>
      </c>
      <c r="J4" s="60"/>
      <c r="K4" s="60"/>
    </row>
    <row r="8" spans="2:11" ht="15" x14ac:dyDescent="0.25">
      <c r="B8" s="47" t="s">
        <v>53</v>
      </c>
      <c r="C8" s="58" t="s">
        <v>54</v>
      </c>
      <c r="D8" s="58"/>
      <c r="E8" s="58"/>
      <c r="F8" s="58"/>
      <c r="G8" s="58"/>
      <c r="H8" s="58"/>
      <c r="I8" s="58"/>
    </row>
    <row r="9" spans="2:11" ht="15" x14ac:dyDescent="0.25">
      <c r="C9" s="47" t="s">
        <v>55</v>
      </c>
      <c r="D9" s="58" t="s">
        <v>56</v>
      </c>
      <c r="E9" s="58"/>
      <c r="F9" s="58"/>
      <c r="G9" s="58"/>
      <c r="H9" s="58"/>
      <c r="I9" s="58"/>
    </row>
    <row r="10" spans="2:11" ht="15" x14ac:dyDescent="0.25">
      <c r="D10" s="47" t="s">
        <v>57</v>
      </c>
      <c r="E10" s="58" t="s">
        <v>58</v>
      </c>
      <c r="F10" s="58"/>
      <c r="G10" s="58"/>
      <c r="H10" s="58"/>
      <c r="I10" s="58"/>
    </row>
    <row r="11" spans="2:11" ht="15" x14ac:dyDescent="0.25">
      <c r="D11" s="47" t="s">
        <v>59</v>
      </c>
      <c r="E11" s="58" t="s">
        <v>60</v>
      </c>
      <c r="F11" s="58"/>
      <c r="G11" s="58"/>
      <c r="H11" s="58"/>
      <c r="I11" s="58"/>
    </row>
    <row r="12" spans="2:11" ht="15" x14ac:dyDescent="0.25">
      <c r="D12" s="47" t="s">
        <v>61</v>
      </c>
      <c r="E12" s="58" t="s">
        <v>62</v>
      </c>
      <c r="F12" s="58"/>
      <c r="G12" s="58"/>
      <c r="H12" s="58"/>
      <c r="I12" s="58"/>
    </row>
    <row r="13" spans="2:11" ht="15" x14ac:dyDescent="0.25">
      <c r="D13" s="47" t="s">
        <v>63</v>
      </c>
      <c r="E13" s="58" t="s">
        <v>64</v>
      </c>
      <c r="F13" s="58"/>
      <c r="G13" s="58"/>
      <c r="H13" s="58"/>
      <c r="I13" s="58"/>
    </row>
    <row r="14" spans="2:11" ht="15" x14ac:dyDescent="0.25">
      <c r="D14" s="47" t="s">
        <v>65</v>
      </c>
      <c r="E14" s="58" t="s">
        <v>66</v>
      </c>
      <c r="F14" s="58"/>
      <c r="G14" s="58"/>
      <c r="H14" s="58"/>
      <c r="I14" s="58"/>
    </row>
  </sheetData>
  <mergeCells count="9">
    <mergeCell ref="E12:I12"/>
    <mergeCell ref="E13:I13"/>
    <mergeCell ref="E14:I14"/>
    <mergeCell ref="E2:K2"/>
    <mergeCell ref="I4:K4"/>
    <mergeCell ref="C8:I8"/>
    <mergeCell ref="D9:I9"/>
    <mergeCell ref="E10:I10"/>
    <mergeCell ref="E11:I11"/>
  </mergeCells>
  <hyperlinks>
    <hyperlink ref="D10" location="'4.1.1.'!A1" display="4.1.1. "/>
    <hyperlink ref="D11" location="'4.1.2.'!A1" display="4.1.2."/>
    <hyperlink ref="D12" location="'4.1.3.'!A1" display="4.1.3. "/>
    <hyperlink ref="D13" location="'4.1.4.'!A1" display="4.1.4. "/>
    <hyperlink ref="D14" location="'4.1.5.'!A1" display="4.1.5. 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0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2.28515625" style="1" customWidth="1"/>
    <col min="3" max="3" width="14.5703125" style="1" customWidth="1"/>
    <col min="4" max="4" width="14.85546875" style="1" bestFit="1" customWidth="1"/>
    <col min="5" max="5" width="5.7109375" style="1" bestFit="1" customWidth="1"/>
    <col min="6" max="16384" width="11.42578125" style="1"/>
  </cols>
  <sheetData>
    <row r="9" spans="2:5" ht="12.75" customHeight="1" x14ac:dyDescent="0.2">
      <c r="B9" s="61" t="s">
        <v>0</v>
      </c>
      <c r="C9" s="61"/>
      <c r="D9" s="61"/>
      <c r="E9" s="61"/>
    </row>
    <row r="10" spans="2:5" ht="13.5" thickBot="1" x14ac:dyDescent="0.25">
      <c r="B10" s="61"/>
      <c r="C10" s="61"/>
      <c r="D10" s="61"/>
      <c r="E10" s="61"/>
    </row>
    <row r="11" spans="2:5" x14ac:dyDescent="0.2">
      <c r="B11" s="2" t="s">
        <v>1</v>
      </c>
      <c r="C11" s="3"/>
      <c r="D11" s="3"/>
      <c r="E11" s="3"/>
    </row>
    <row r="12" spans="2:5" x14ac:dyDescent="0.2">
      <c r="B12" s="4" t="s">
        <v>2</v>
      </c>
      <c r="C12" s="5" t="s">
        <v>3</v>
      </c>
      <c r="D12" s="5" t="s">
        <v>4</v>
      </c>
      <c r="E12" s="6" t="s">
        <v>5</v>
      </c>
    </row>
    <row r="13" spans="2:5" ht="12" thickBot="1" x14ac:dyDescent="0.25">
      <c r="B13" s="7" t="s">
        <v>6</v>
      </c>
      <c r="C13" s="27">
        <v>8400</v>
      </c>
      <c r="D13" s="27">
        <v>1511</v>
      </c>
      <c r="E13" s="28">
        <v>9911</v>
      </c>
    </row>
    <row r="14" spans="2:5" ht="12" thickBot="1" x14ac:dyDescent="0.25">
      <c r="B14" s="8" t="s">
        <v>7</v>
      </c>
      <c r="C14" s="29">
        <v>19760</v>
      </c>
      <c r="D14" s="29">
        <v>3540</v>
      </c>
      <c r="E14" s="30">
        <v>23300</v>
      </c>
    </row>
    <row r="15" spans="2:5" x14ac:dyDescent="0.2">
      <c r="B15" s="9" t="s">
        <v>8</v>
      </c>
      <c r="C15" s="31">
        <v>28160</v>
      </c>
      <c r="D15" s="31">
        <v>5051</v>
      </c>
      <c r="E15" s="32">
        <v>33211</v>
      </c>
    </row>
    <row r="16" spans="2:5" ht="22.5" customHeight="1" x14ac:dyDescent="0.2">
      <c r="B16" s="63" t="s">
        <v>9</v>
      </c>
      <c r="C16" s="63"/>
      <c r="D16" s="63"/>
      <c r="E16" s="63"/>
    </row>
    <row r="17" spans="2:5" ht="22.5" customHeight="1" x14ac:dyDescent="0.2">
      <c r="B17" s="64" t="s">
        <v>10</v>
      </c>
      <c r="C17" s="64"/>
      <c r="D17" s="64"/>
      <c r="E17" s="64"/>
    </row>
    <row r="18" spans="2:5" x14ac:dyDescent="0.2">
      <c r="B18" s="11"/>
      <c r="C18" s="12"/>
    </row>
    <row r="19" spans="2:5" x14ac:dyDescent="0.2">
      <c r="B19" s="62"/>
      <c r="C19" s="62"/>
      <c r="D19" s="62"/>
      <c r="E19" s="62"/>
    </row>
    <row r="20" spans="2:5" x14ac:dyDescent="0.2">
      <c r="B20" s="62"/>
      <c r="C20" s="62"/>
      <c r="D20" s="62"/>
      <c r="E20" s="62"/>
    </row>
  </sheetData>
  <mergeCells count="6">
    <mergeCell ref="B9:E9"/>
    <mergeCell ref="B10:E10"/>
    <mergeCell ref="B19:E19"/>
    <mergeCell ref="B20:E20"/>
    <mergeCell ref="B16:E16"/>
    <mergeCell ref="B17:E17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0.28515625" style="1" customWidth="1"/>
    <col min="3" max="3" width="8.28515625" style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61" t="s">
        <v>23</v>
      </c>
      <c r="C9" s="61"/>
      <c r="D9" s="61"/>
      <c r="E9" s="61"/>
      <c r="F9" s="61"/>
      <c r="G9" s="61"/>
      <c r="H9" s="61"/>
      <c r="I9" s="61"/>
      <c r="J9" s="61"/>
      <c r="K9" s="61"/>
    </row>
    <row r="10" spans="2:11" ht="12.75" x14ac:dyDescent="0.2"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2:11" x14ac:dyDescent="0.2">
      <c r="B11" s="19" t="s">
        <v>1</v>
      </c>
    </row>
    <row r="12" spans="2:11" ht="12" thickBot="1" x14ac:dyDescent="0.25">
      <c r="B12" s="18"/>
      <c r="C12" s="65" t="s">
        <v>3</v>
      </c>
      <c r="D12" s="66"/>
      <c r="E12" s="67" t="s">
        <v>5</v>
      </c>
      <c r="F12" s="66" t="s">
        <v>4</v>
      </c>
      <c r="G12" s="66"/>
      <c r="H12" s="67" t="s">
        <v>5</v>
      </c>
      <c r="I12" s="66" t="s">
        <v>5</v>
      </c>
      <c r="J12" s="66"/>
      <c r="K12" s="69" t="s">
        <v>5</v>
      </c>
    </row>
    <row r="13" spans="2:11" x14ac:dyDescent="0.2">
      <c r="B13" s="17" t="s">
        <v>22</v>
      </c>
      <c r="C13" s="23" t="s">
        <v>6</v>
      </c>
      <c r="D13" s="23" t="s">
        <v>7</v>
      </c>
      <c r="E13" s="68"/>
      <c r="F13" s="23" t="s">
        <v>6</v>
      </c>
      <c r="G13" s="23" t="s">
        <v>7</v>
      </c>
      <c r="H13" s="68"/>
      <c r="I13" s="23" t="s">
        <v>6</v>
      </c>
      <c r="J13" s="23" t="s">
        <v>7</v>
      </c>
      <c r="K13" s="70"/>
    </row>
    <row r="14" spans="2:11" x14ac:dyDescent="0.2">
      <c r="B14" s="15" t="s">
        <v>21</v>
      </c>
      <c r="C14" s="33">
        <v>172</v>
      </c>
      <c r="D14" s="33">
        <v>4031</v>
      </c>
      <c r="E14" s="34">
        <v>4203</v>
      </c>
      <c r="F14" s="33">
        <v>38</v>
      </c>
      <c r="G14" s="33">
        <v>1155</v>
      </c>
      <c r="H14" s="34">
        <v>1193</v>
      </c>
      <c r="I14" s="33">
        <v>210</v>
      </c>
      <c r="J14" s="33">
        <v>5186</v>
      </c>
      <c r="K14" s="35">
        <v>5396</v>
      </c>
    </row>
    <row r="15" spans="2:11" x14ac:dyDescent="0.2">
      <c r="B15" s="16" t="s">
        <v>20</v>
      </c>
      <c r="C15" s="36">
        <v>2186</v>
      </c>
      <c r="D15" s="36">
        <v>5299</v>
      </c>
      <c r="E15" s="37">
        <v>7485</v>
      </c>
      <c r="F15" s="36">
        <v>409</v>
      </c>
      <c r="G15" s="36">
        <v>821</v>
      </c>
      <c r="H15" s="37">
        <v>1230</v>
      </c>
      <c r="I15" s="36">
        <v>2595</v>
      </c>
      <c r="J15" s="36">
        <v>6120</v>
      </c>
      <c r="K15" s="38">
        <v>8715</v>
      </c>
    </row>
    <row r="16" spans="2:11" x14ac:dyDescent="0.2">
      <c r="B16" s="15" t="s">
        <v>19</v>
      </c>
      <c r="C16" s="33">
        <v>1233</v>
      </c>
      <c r="D16" s="33">
        <v>2019</v>
      </c>
      <c r="E16" s="34">
        <v>3252</v>
      </c>
      <c r="F16" s="33">
        <v>495</v>
      </c>
      <c r="G16" s="33">
        <v>599</v>
      </c>
      <c r="H16" s="34">
        <v>1094</v>
      </c>
      <c r="I16" s="33">
        <v>1728</v>
      </c>
      <c r="J16" s="33">
        <v>2618</v>
      </c>
      <c r="K16" s="35">
        <v>4346</v>
      </c>
    </row>
    <row r="17" spans="2:11" x14ac:dyDescent="0.2">
      <c r="B17" s="16" t="s">
        <v>18</v>
      </c>
      <c r="C17" s="36">
        <v>119</v>
      </c>
      <c r="D17" s="36">
        <v>113</v>
      </c>
      <c r="E17" s="37">
        <v>232</v>
      </c>
      <c r="F17" s="36">
        <v>40</v>
      </c>
      <c r="G17" s="36">
        <v>28</v>
      </c>
      <c r="H17" s="37">
        <v>68</v>
      </c>
      <c r="I17" s="36">
        <v>159</v>
      </c>
      <c r="J17" s="36">
        <v>141</v>
      </c>
      <c r="K17" s="38">
        <v>300</v>
      </c>
    </row>
    <row r="18" spans="2:11" x14ac:dyDescent="0.2">
      <c r="B18" s="15" t="s">
        <v>17</v>
      </c>
      <c r="C18" s="33">
        <v>1090</v>
      </c>
      <c r="D18" s="33">
        <v>994</v>
      </c>
      <c r="E18" s="34">
        <v>2084</v>
      </c>
      <c r="F18" s="33">
        <v>125</v>
      </c>
      <c r="G18" s="33">
        <v>144</v>
      </c>
      <c r="H18" s="34">
        <v>269</v>
      </c>
      <c r="I18" s="33">
        <v>1215</v>
      </c>
      <c r="J18" s="33">
        <v>1138</v>
      </c>
      <c r="K18" s="35">
        <v>2353</v>
      </c>
    </row>
    <row r="19" spans="2:11" x14ac:dyDescent="0.2">
      <c r="B19" s="16" t="s">
        <v>16</v>
      </c>
      <c r="C19" s="36">
        <v>728</v>
      </c>
      <c r="D19" s="36">
        <v>3306</v>
      </c>
      <c r="E19" s="37">
        <v>4034</v>
      </c>
      <c r="F19" s="36">
        <v>45</v>
      </c>
      <c r="G19" s="36">
        <v>226</v>
      </c>
      <c r="H19" s="37">
        <v>271</v>
      </c>
      <c r="I19" s="36">
        <v>773</v>
      </c>
      <c r="J19" s="36">
        <v>3532</v>
      </c>
      <c r="K19" s="38">
        <v>4305</v>
      </c>
    </row>
    <row r="20" spans="2:11" x14ac:dyDescent="0.2">
      <c r="B20" s="15" t="s">
        <v>15</v>
      </c>
      <c r="C20" s="33">
        <v>2</v>
      </c>
      <c r="D20" s="33">
        <v>9</v>
      </c>
      <c r="E20" s="34">
        <v>11</v>
      </c>
      <c r="F20" s="33">
        <v>82</v>
      </c>
      <c r="G20" s="33">
        <v>130</v>
      </c>
      <c r="H20" s="34">
        <v>212</v>
      </c>
      <c r="I20" s="33">
        <v>84</v>
      </c>
      <c r="J20" s="33">
        <v>139</v>
      </c>
      <c r="K20" s="35">
        <v>223</v>
      </c>
    </row>
    <row r="21" spans="2:11" x14ac:dyDescent="0.2">
      <c r="B21" s="16" t="s">
        <v>14</v>
      </c>
      <c r="C21" s="36">
        <v>2284</v>
      </c>
      <c r="D21" s="36">
        <v>2849</v>
      </c>
      <c r="E21" s="37">
        <v>5133</v>
      </c>
      <c r="F21" s="36">
        <v>172</v>
      </c>
      <c r="G21" s="36">
        <v>208</v>
      </c>
      <c r="H21" s="37">
        <v>380</v>
      </c>
      <c r="I21" s="36">
        <v>2456</v>
      </c>
      <c r="J21" s="36">
        <v>3057</v>
      </c>
      <c r="K21" s="38">
        <v>5513</v>
      </c>
    </row>
    <row r="22" spans="2:11" x14ac:dyDescent="0.2">
      <c r="B22" s="15" t="s">
        <v>13</v>
      </c>
      <c r="C22" s="33">
        <v>463</v>
      </c>
      <c r="D22" s="33">
        <v>796</v>
      </c>
      <c r="E22" s="34">
        <v>1259</v>
      </c>
      <c r="F22" s="33">
        <v>47</v>
      </c>
      <c r="G22" s="33">
        <v>36</v>
      </c>
      <c r="H22" s="34">
        <v>83</v>
      </c>
      <c r="I22" s="33">
        <v>510</v>
      </c>
      <c r="J22" s="33">
        <v>832</v>
      </c>
      <c r="K22" s="35">
        <v>1342</v>
      </c>
    </row>
    <row r="23" spans="2:11" x14ac:dyDescent="0.2">
      <c r="B23" s="16" t="s">
        <v>12</v>
      </c>
      <c r="C23" s="36">
        <v>65</v>
      </c>
      <c r="D23" s="36">
        <v>265</v>
      </c>
      <c r="E23" s="37">
        <v>330</v>
      </c>
      <c r="F23" s="36">
        <v>35</v>
      </c>
      <c r="G23" s="36">
        <v>120</v>
      </c>
      <c r="H23" s="37">
        <v>155</v>
      </c>
      <c r="I23" s="36">
        <v>100</v>
      </c>
      <c r="J23" s="36">
        <v>385</v>
      </c>
      <c r="K23" s="38">
        <v>485</v>
      </c>
    </row>
    <row r="24" spans="2:11" x14ac:dyDescent="0.2">
      <c r="B24" s="15" t="s">
        <v>11</v>
      </c>
      <c r="C24" s="33">
        <v>58</v>
      </c>
      <c r="D24" s="33">
        <v>79</v>
      </c>
      <c r="E24" s="34">
        <v>137</v>
      </c>
      <c r="F24" s="33">
        <v>23</v>
      </c>
      <c r="G24" s="33">
        <v>73</v>
      </c>
      <c r="H24" s="34">
        <v>96</v>
      </c>
      <c r="I24" s="33">
        <v>81</v>
      </c>
      <c r="J24" s="33">
        <v>152</v>
      </c>
      <c r="K24" s="35">
        <v>233</v>
      </c>
    </row>
    <row r="25" spans="2:11" x14ac:dyDescent="0.2">
      <c r="B25" s="9" t="s">
        <v>8</v>
      </c>
      <c r="C25" s="31">
        <v>8400</v>
      </c>
      <c r="D25" s="31">
        <v>19760</v>
      </c>
      <c r="E25" s="31">
        <v>28160</v>
      </c>
      <c r="F25" s="31">
        <v>1511</v>
      </c>
      <c r="G25" s="31">
        <v>3540</v>
      </c>
      <c r="H25" s="31">
        <v>5051</v>
      </c>
      <c r="I25" s="31">
        <v>9911</v>
      </c>
      <c r="J25" s="31">
        <v>23300</v>
      </c>
      <c r="K25" s="32">
        <v>33211</v>
      </c>
    </row>
    <row r="26" spans="2:11" ht="22.5" customHeight="1" x14ac:dyDescent="0.2">
      <c r="B26" s="63" t="s">
        <v>9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2:11" ht="22.5" customHeight="1" x14ac:dyDescent="0.2">
      <c r="B27" s="64" t="s">
        <v>10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2:11" x14ac:dyDescent="0.2">
      <c r="B28" s="14"/>
      <c r="C28" s="10"/>
    </row>
    <row r="29" spans="2:11" x14ac:dyDescent="0.2">
      <c r="B29" s="62"/>
      <c r="C29" s="62"/>
      <c r="D29" s="62"/>
      <c r="E29" s="62"/>
      <c r="F29" s="62"/>
      <c r="G29" s="62"/>
      <c r="H29" s="62"/>
      <c r="I29" s="62"/>
      <c r="J29" s="62"/>
      <c r="K29" s="62"/>
    </row>
  </sheetData>
  <mergeCells count="11">
    <mergeCell ref="B29:K29"/>
    <mergeCell ref="B9:K9"/>
    <mergeCell ref="B10:K10"/>
    <mergeCell ref="C12:D12"/>
    <mergeCell ref="E12:E13"/>
    <mergeCell ref="F12:G12"/>
    <mergeCell ref="H12:H13"/>
    <mergeCell ref="I12:J12"/>
    <mergeCell ref="K12:K13"/>
    <mergeCell ref="B26:K26"/>
    <mergeCell ref="B27:K27"/>
  </mergeCells>
  <pageMargins left="0.75" right="0.75" top="1" bottom="1" header="0.5" footer="0.5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2.5703125" style="1" customWidth="1"/>
    <col min="3" max="3" width="10.28515625" style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61" t="s">
        <v>31</v>
      </c>
      <c r="C9" s="61"/>
      <c r="D9" s="61"/>
      <c r="E9" s="61"/>
      <c r="F9" s="61"/>
      <c r="G9" s="61"/>
      <c r="H9" s="61"/>
      <c r="I9" s="61"/>
      <c r="J9" s="61"/>
      <c r="K9" s="61"/>
    </row>
    <row r="10" spans="2:11" ht="12.75" x14ac:dyDescent="0.2"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2:11" x14ac:dyDescent="0.2">
      <c r="B11" s="19" t="s">
        <v>1</v>
      </c>
    </row>
    <row r="12" spans="2:11" ht="12" thickBot="1" x14ac:dyDescent="0.25">
      <c r="B12" s="18"/>
      <c r="C12" s="65" t="s">
        <v>3</v>
      </c>
      <c r="D12" s="66"/>
      <c r="E12" s="67" t="s">
        <v>5</v>
      </c>
      <c r="F12" s="66" t="s">
        <v>4</v>
      </c>
      <c r="G12" s="66"/>
      <c r="H12" s="67" t="s">
        <v>5</v>
      </c>
      <c r="I12" s="66" t="s">
        <v>5</v>
      </c>
      <c r="J12" s="66"/>
      <c r="K12" s="69" t="s">
        <v>5</v>
      </c>
    </row>
    <row r="13" spans="2:11" x14ac:dyDescent="0.2">
      <c r="B13" s="17" t="s">
        <v>30</v>
      </c>
      <c r="C13" s="23" t="s">
        <v>6</v>
      </c>
      <c r="D13" s="23" t="s">
        <v>7</v>
      </c>
      <c r="E13" s="68"/>
      <c r="F13" s="23" t="s">
        <v>6</v>
      </c>
      <c r="G13" s="23" t="s">
        <v>7</v>
      </c>
      <c r="H13" s="68"/>
      <c r="I13" s="23" t="s">
        <v>6</v>
      </c>
      <c r="J13" s="23" t="s">
        <v>7</v>
      </c>
      <c r="K13" s="70"/>
    </row>
    <row r="14" spans="2:11" x14ac:dyDescent="0.2">
      <c r="B14" s="15" t="s">
        <v>29</v>
      </c>
      <c r="C14" s="33">
        <v>1764</v>
      </c>
      <c r="D14" s="33">
        <v>3725</v>
      </c>
      <c r="E14" s="34">
        <v>5489</v>
      </c>
      <c r="F14" s="33">
        <v>237</v>
      </c>
      <c r="G14" s="33">
        <v>698</v>
      </c>
      <c r="H14" s="34">
        <v>935</v>
      </c>
      <c r="I14" s="33">
        <v>2001</v>
      </c>
      <c r="J14" s="33">
        <v>4423</v>
      </c>
      <c r="K14" s="35">
        <v>6424</v>
      </c>
    </row>
    <row r="15" spans="2:11" x14ac:dyDescent="0.2">
      <c r="B15" s="16" t="s">
        <v>28</v>
      </c>
      <c r="C15" s="36">
        <v>2139</v>
      </c>
      <c r="D15" s="36">
        <v>4831</v>
      </c>
      <c r="E15" s="37">
        <v>6970</v>
      </c>
      <c r="F15" s="36">
        <v>422</v>
      </c>
      <c r="G15" s="36">
        <v>859</v>
      </c>
      <c r="H15" s="37">
        <v>1281</v>
      </c>
      <c r="I15" s="36">
        <v>2561</v>
      </c>
      <c r="J15" s="36">
        <v>5690</v>
      </c>
      <c r="K15" s="38">
        <v>8251</v>
      </c>
    </row>
    <row r="16" spans="2:11" x14ac:dyDescent="0.2">
      <c r="B16" s="15" t="s">
        <v>27</v>
      </c>
      <c r="C16" s="33">
        <v>913</v>
      </c>
      <c r="D16" s="33">
        <v>2073</v>
      </c>
      <c r="E16" s="34">
        <v>2986</v>
      </c>
      <c r="F16" s="33">
        <v>69</v>
      </c>
      <c r="G16" s="33">
        <v>173</v>
      </c>
      <c r="H16" s="34">
        <v>242</v>
      </c>
      <c r="I16" s="33">
        <v>982</v>
      </c>
      <c r="J16" s="33">
        <v>2246</v>
      </c>
      <c r="K16" s="35">
        <v>3228</v>
      </c>
    </row>
    <row r="17" spans="2:11" x14ac:dyDescent="0.2">
      <c r="B17" s="16" t="s">
        <v>26</v>
      </c>
      <c r="C17" s="36">
        <v>1048</v>
      </c>
      <c r="D17" s="36">
        <v>2494</v>
      </c>
      <c r="E17" s="37">
        <v>3542</v>
      </c>
      <c r="F17" s="36">
        <v>205</v>
      </c>
      <c r="G17" s="36">
        <v>489</v>
      </c>
      <c r="H17" s="37">
        <v>694</v>
      </c>
      <c r="I17" s="36">
        <v>1253</v>
      </c>
      <c r="J17" s="36">
        <v>2983</v>
      </c>
      <c r="K17" s="38">
        <v>4236</v>
      </c>
    </row>
    <row r="18" spans="2:11" x14ac:dyDescent="0.2">
      <c r="B18" s="15" t="s">
        <v>25</v>
      </c>
      <c r="C18" s="33">
        <v>2536</v>
      </c>
      <c r="D18" s="33">
        <v>6637</v>
      </c>
      <c r="E18" s="34">
        <v>9173</v>
      </c>
      <c r="F18" s="33">
        <v>578</v>
      </c>
      <c r="G18" s="33">
        <v>1321</v>
      </c>
      <c r="H18" s="34">
        <v>1899</v>
      </c>
      <c r="I18" s="33">
        <v>3114</v>
      </c>
      <c r="J18" s="33">
        <v>7958</v>
      </c>
      <c r="K18" s="35">
        <v>11072</v>
      </c>
    </row>
    <row r="19" spans="2:11" x14ac:dyDescent="0.2">
      <c r="B19" s="9" t="s">
        <v>24</v>
      </c>
      <c r="C19" s="31">
        <v>8400</v>
      </c>
      <c r="D19" s="31">
        <v>19760</v>
      </c>
      <c r="E19" s="31">
        <v>28160</v>
      </c>
      <c r="F19" s="31">
        <v>1511</v>
      </c>
      <c r="G19" s="31">
        <v>3540</v>
      </c>
      <c r="H19" s="31">
        <v>5051</v>
      </c>
      <c r="I19" s="31">
        <v>9911</v>
      </c>
      <c r="J19" s="31">
        <v>23300</v>
      </c>
      <c r="K19" s="32">
        <v>33211</v>
      </c>
    </row>
    <row r="20" spans="2:11" ht="22.5" customHeight="1" x14ac:dyDescent="0.2">
      <c r="B20" s="63" t="s">
        <v>9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2:11" ht="22.5" customHeight="1" x14ac:dyDescent="0.2">
      <c r="B21" s="64" t="s">
        <v>10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2:11" x14ac:dyDescent="0.2">
      <c r="B22" s="14"/>
      <c r="C22" s="10"/>
    </row>
    <row r="23" spans="2:11" x14ac:dyDescent="0.2">
      <c r="B23" s="62"/>
      <c r="C23" s="62"/>
      <c r="D23" s="62"/>
      <c r="E23" s="62"/>
      <c r="F23" s="62"/>
      <c r="G23" s="62"/>
      <c r="H23" s="62"/>
      <c r="I23" s="62"/>
      <c r="J23" s="62"/>
      <c r="K23" s="62"/>
    </row>
  </sheetData>
  <mergeCells count="11">
    <mergeCell ref="B23:K23"/>
    <mergeCell ref="B9:K9"/>
    <mergeCell ref="B10:K10"/>
    <mergeCell ref="C12:D12"/>
    <mergeCell ref="E12:E13"/>
    <mergeCell ref="F12:G12"/>
    <mergeCell ref="H12:H13"/>
    <mergeCell ref="I12:J12"/>
    <mergeCell ref="K12:K13"/>
    <mergeCell ref="B20:K20"/>
    <mergeCell ref="B21:K21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2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3.140625" style="1" customWidth="1"/>
    <col min="3" max="3" width="8.28515625" style="1" bestFit="1" customWidth="1"/>
    <col min="4" max="4" width="7.5703125" style="1" bestFit="1" customWidth="1"/>
    <col min="5" max="5" width="19" style="1" bestFit="1" customWidth="1"/>
    <col min="6" max="6" width="8.28515625" style="1" bestFit="1" customWidth="1"/>
    <col min="7" max="7" width="7.5703125" style="1" bestFit="1" customWidth="1"/>
    <col min="8" max="8" width="19.140625" style="1" bestFit="1" customWidth="1"/>
    <col min="9" max="9" width="6.28515625" style="1" bestFit="1" customWidth="1"/>
    <col min="10" max="16384" width="11.42578125" style="1"/>
  </cols>
  <sheetData>
    <row r="9" spans="2:9" ht="12.75" x14ac:dyDescent="0.2">
      <c r="B9" s="61" t="s">
        <v>47</v>
      </c>
      <c r="C9" s="61"/>
      <c r="D9" s="61"/>
      <c r="E9" s="61"/>
      <c r="F9" s="61"/>
      <c r="G9" s="61"/>
      <c r="H9" s="61"/>
      <c r="I9" s="61"/>
    </row>
    <row r="10" spans="2:9" ht="13.5" thickBot="1" x14ac:dyDescent="0.25">
      <c r="B10" s="61"/>
      <c r="C10" s="61"/>
      <c r="D10" s="61"/>
      <c r="E10" s="61"/>
      <c r="F10" s="61"/>
      <c r="G10" s="61"/>
      <c r="H10" s="61"/>
      <c r="I10" s="61"/>
    </row>
    <row r="11" spans="2:9" x14ac:dyDescent="0.2">
      <c r="B11" s="2" t="s">
        <v>1</v>
      </c>
      <c r="C11" s="3"/>
      <c r="D11" s="3"/>
      <c r="E11" s="3"/>
      <c r="F11" s="3"/>
      <c r="G11" s="3"/>
      <c r="H11" s="3"/>
      <c r="I11" s="3"/>
    </row>
    <row r="12" spans="2:9" ht="12" thickBot="1" x14ac:dyDescent="0.25">
      <c r="B12" s="18"/>
      <c r="C12" s="65" t="s">
        <v>3</v>
      </c>
      <c r="D12" s="66"/>
      <c r="E12" s="67" t="s">
        <v>46</v>
      </c>
      <c r="F12" s="66" t="s">
        <v>4</v>
      </c>
      <c r="G12" s="66"/>
      <c r="H12" s="67" t="s">
        <v>45</v>
      </c>
      <c r="I12" s="72" t="s">
        <v>8</v>
      </c>
    </row>
    <row r="13" spans="2:9" x14ac:dyDescent="0.2">
      <c r="B13" s="24" t="s">
        <v>44</v>
      </c>
      <c r="C13" s="23" t="s">
        <v>6</v>
      </c>
      <c r="D13" s="23" t="s">
        <v>7</v>
      </c>
      <c r="E13" s="71"/>
      <c r="F13" s="23" t="s">
        <v>6</v>
      </c>
      <c r="G13" s="23" t="s">
        <v>7</v>
      </c>
      <c r="H13" s="71"/>
      <c r="I13" s="73"/>
    </row>
    <row r="14" spans="2:9" ht="12" thickBot="1" x14ac:dyDescent="0.25">
      <c r="B14" s="22" t="s">
        <v>43</v>
      </c>
      <c r="C14" s="39">
        <v>30</v>
      </c>
      <c r="D14" s="39">
        <v>102</v>
      </c>
      <c r="E14" s="40">
        <v>132</v>
      </c>
      <c r="F14" s="39">
        <v>9</v>
      </c>
      <c r="G14" s="39">
        <v>83</v>
      </c>
      <c r="H14" s="40">
        <v>92</v>
      </c>
      <c r="I14" s="41">
        <v>224</v>
      </c>
    </row>
    <row r="15" spans="2:9" ht="12" thickBot="1" x14ac:dyDescent="0.25">
      <c r="B15" s="21" t="s">
        <v>42</v>
      </c>
      <c r="C15" s="42">
        <v>300</v>
      </c>
      <c r="D15" s="42">
        <v>1069</v>
      </c>
      <c r="E15" s="43">
        <v>1369</v>
      </c>
      <c r="F15" s="42">
        <v>104</v>
      </c>
      <c r="G15" s="42">
        <v>392</v>
      </c>
      <c r="H15" s="43">
        <v>496</v>
      </c>
      <c r="I15" s="41">
        <v>1865</v>
      </c>
    </row>
    <row r="16" spans="2:9" ht="12" thickBot="1" x14ac:dyDescent="0.25">
      <c r="B16" s="22" t="s">
        <v>41</v>
      </c>
      <c r="C16" s="39">
        <v>543</v>
      </c>
      <c r="D16" s="39">
        <v>1894</v>
      </c>
      <c r="E16" s="40">
        <v>2437</v>
      </c>
      <c r="F16" s="39">
        <v>193</v>
      </c>
      <c r="G16" s="39">
        <v>541</v>
      </c>
      <c r="H16" s="40">
        <v>734</v>
      </c>
      <c r="I16" s="41">
        <v>3171</v>
      </c>
    </row>
    <row r="17" spans="2:9" ht="12" thickBot="1" x14ac:dyDescent="0.25">
      <c r="B17" s="21" t="s">
        <v>40</v>
      </c>
      <c r="C17" s="42">
        <v>1277</v>
      </c>
      <c r="D17" s="42">
        <v>3546</v>
      </c>
      <c r="E17" s="43">
        <v>4823</v>
      </c>
      <c r="F17" s="42">
        <v>281</v>
      </c>
      <c r="G17" s="42">
        <v>564</v>
      </c>
      <c r="H17" s="43">
        <v>845</v>
      </c>
      <c r="I17" s="41">
        <v>5668</v>
      </c>
    </row>
    <row r="18" spans="2:9" ht="12" thickBot="1" x14ac:dyDescent="0.25">
      <c r="B18" s="22" t="s">
        <v>39</v>
      </c>
      <c r="C18" s="39">
        <v>1799</v>
      </c>
      <c r="D18" s="39">
        <v>4240</v>
      </c>
      <c r="E18" s="40">
        <v>6039</v>
      </c>
      <c r="F18" s="39">
        <v>292</v>
      </c>
      <c r="G18" s="39">
        <v>575</v>
      </c>
      <c r="H18" s="40">
        <v>867</v>
      </c>
      <c r="I18" s="41">
        <v>6906</v>
      </c>
    </row>
    <row r="19" spans="2:9" ht="12" thickBot="1" x14ac:dyDescent="0.25">
      <c r="B19" s="21" t="s">
        <v>38</v>
      </c>
      <c r="C19" s="42">
        <v>1468</v>
      </c>
      <c r="D19" s="42">
        <v>2909</v>
      </c>
      <c r="E19" s="43">
        <v>4377</v>
      </c>
      <c r="F19" s="42">
        <v>216</v>
      </c>
      <c r="G19" s="42">
        <v>481</v>
      </c>
      <c r="H19" s="43">
        <v>697</v>
      </c>
      <c r="I19" s="41">
        <v>5074</v>
      </c>
    </row>
    <row r="20" spans="2:9" ht="12" thickBot="1" x14ac:dyDescent="0.25">
      <c r="B20" s="22" t="s">
        <v>37</v>
      </c>
      <c r="C20" s="39">
        <v>1369</v>
      </c>
      <c r="D20" s="39">
        <v>2814</v>
      </c>
      <c r="E20" s="40">
        <v>4183</v>
      </c>
      <c r="F20" s="39">
        <v>159</v>
      </c>
      <c r="G20" s="39">
        <v>330</v>
      </c>
      <c r="H20" s="40">
        <v>489</v>
      </c>
      <c r="I20" s="41">
        <v>4672</v>
      </c>
    </row>
    <row r="21" spans="2:9" ht="12" thickBot="1" x14ac:dyDescent="0.25">
      <c r="B21" s="21" t="s">
        <v>36</v>
      </c>
      <c r="C21" s="42">
        <v>1258</v>
      </c>
      <c r="D21" s="42">
        <v>2459</v>
      </c>
      <c r="E21" s="43">
        <v>3717</v>
      </c>
      <c r="F21" s="42">
        <v>133</v>
      </c>
      <c r="G21" s="42">
        <v>274</v>
      </c>
      <c r="H21" s="43">
        <v>407</v>
      </c>
      <c r="I21" s="41">
        <v>4124</v>
      </c>
    </row>
    <row r="22" spans="2:9" ht="12" thickBot="1" x14ac:dyDescent="0.25">
      <c r="B22" s="22" t="s">
        <v>35</v>
      </c>
      <c r="C22" s="39">
        <v>340</v>
      </c>
      <c r="D22" s="39">
        <v>697</v>
      </c>
      <c r="E22" s="40">
        <v>1037</v>
      </c>
      <c r="F22" s="39">
        <v>108</v>
      </c>
      <c r="G22" s="39">
        <v>271</v>
      </c>
      <c r="H22" s="40">
        <v>379</v>
      </c>
      <c r="I22" s="41">
        <v>1416</v>
      </c>
    </row>
    <row r="23" spans="2:9" ht="12" thickBot="1" x14ac:dyDescent="0.25">
      <c r="B23" s="21" t="s">
        <v>34</v>
      </c>
      <c r="C23" s="42">
        <v>18</v>
      </c>
      <c r="D23" s="42">
        <v>28</v>
      </c>
      <c r="E23" s="43">
        <v>46</v>
      </c>
      <c r="F23" s="42">
        <v>16</v>
      </c>
      <c r="G23" s="42">
        <v>29</v>
      </c>
      <c r="H23" s="43">
        <v>45</v>
      </c>
      <c r="I23" s="41">
        <v>91</v>
      </c>
    </row>
    <row r="24" spans="2:9" x14ac:dyDescent="0.2">
      <c r="B24" s="20" t="s">
        <v>33</v>
      </c>
      <c r="C24" s="44">
        <v>8402</v>
      </c>
      <c r="D24" s="44">
        <v>19758</v>
      </c>
      <c r="E24" s="44">
        <v>28160</v>
      </c>
      <c r="F24" s="44">
        <v>1511</v>
      </c>
      <c r="G24" s="44">
        <v>3540</v>
      </c>
      <c r="H24" s="44">
        <v>5051</v>
      </c>
      <c r="I24" s="45">
        <v>33211</v>
      </c>
    </row>
    <row r="25" spans="2:9" ht="22.5" customHeight="1" x14ac:dyDescent="0.2">
      <c r="B25" s="63" t="s">
        <v>9</v>
      </c>
      <c r="C25" s="63"/>
      <c r="D25" s="63"/>
      <c r="E25" s="63"/>
      <c r="F25" s="63"/>
      <c r="G25" s="63"/>
      <c r="H25" s="63"/>
      <c r="I25" s="63"/>
    </row>
    <row r="26" spans="2:9" ht="22.5" customHeight="1" x14ac:dyDescent="0.2">
      <c r="B26" s="64" t="s">
        <v>32</v>
      </c>
      <c r="C26" s="64"/>
      <c r="D26" s="64"/>
      <c r="E26" s="64"/>
      <c r="F26" s="64"/>
      <c r="G26" s="64"/>
      <c r="H26" s="64"/>
      <c r="I26" s="64"/>
    </row>
    <row r="27" spans="2:9" x14ac:dyDescent="0.2">
      <c r="B27" s="13"/>
    </row>
    <row r="28" spans="2:9" x14ac:dyDescent="0.2">
      <c r="B28" s="62"/>
      <c r="C28" s="62"/>
      <c r="D28" s="62"/>
      <c r="E28" s="62"/>
      <c r="F28" s="62"/>
      <c r="G28" s="62"/>
      <c r="H28" s="62"/>
      <c r="I28" s="62"/>
    </row>
  </sheetData>
  <mergeCells count="10">
    <mergeCell ref="B28:I28"/>
    <mergeCell ref="B9:I9"/>
    <mergeCell ref="B10:I10"/>
    <mergeCell ref="C12:D12"/>
    <mergeCell ref="E12:E13"/>
    <mergeCell ref="F12:G12"/>
    <mergeCell ref="H12:H13"/>
    <mergeCell ref="I12:I13"/>
    <mergeCell ref="B25:I25"/>
    <mergeCell ref="B26:I26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G15"/>
  <sheetViews>
    <sheetView showGridLines="0" workbookViewId="0"/>
  </sheetViews>
  <sheetFormatPr baseColWidth="10" defaultRowHeight="11.25" x14ac:dyDescent="0.2"/>
  <cols>
    <col min="1" max="1" width="19" style="1" bestFit="1" customWidth="1"/>
    <col min="2" max="16384" width="11.42578125" style="1"/>
  </cols>
  <sheetData>
    <row r="3" spans="1:7" ht="12" thickBot="1" x14ac:dyDescent="0.25">
      <c r="A3" s="48"/>
      <c r="B3" s="74" t="s">
        <v>3</v>
      </c>
      <c r="C3" s="75"/>
      <c r="D3" s="75" t="s">
        <v>4</v>
      </c>
      <c r="E3" s="75"/>
      <c r="F3" s="75" t="s">
        <v>67</v>
      </c>
      <c r="G3" s="76"/>
    </row>
    <row r="4" spans="1:7" x14ac:dyDescent="0.2">
      <c r="A4" s="49" t="s">
        <v>44</v>
      </c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50" t="s">
        <v>7</v>
      </c>
    </row>
    <row r="5" spans="1:7" ht="12" thickBot="1" x14ac:dyDescent="0.25">
      <c r="A5" s="51" t="s">
        <v>43</v>
      </c>
      <c r="B5" s="39">
        <f>-'4.1.4.'!C14</f>
        <v>-30</v>
      </c>
      <c r="C5" s="39">
        <f>'4.1.4.'!D14</f>
        <v>102</v>
      </c>
      <c r="D5" s="39">
        <f>-'4.1.4.'!F14</f>
        <v>-9</v>
      </c>
      <c r="E5" s="39">
        <f>'4.1.4.'!G14</f>
        <v>83</v>
      </c>
      <c r="F5" s="39">
        <f>B5+D5</f>
        <v>-39</v>
      </c>
      <c r="G5" s="52">
        <f>C5+E5</f>
        <v>185</v>
      </c>
    </row>
    <row r="6" spans="1:7" ht="12" thickBot="1" x14ac:dyDescent="0.25">
      <c r="A6" s="53" t="s">
        <v>42</v>
      </c>
      <c r="B6" s="42">
        <f>-'4.1.4.'!C15</f>
        <v>-300</v>
      </c>
      <c r="C6" s="42">
        <f>'4.1.4.'!D15</f>
        <v>1069</v>
      </c>
      <c r="D6" s="42">
        <f>-'4.1.4.'!F15</f>
        <v>-104</v>
      </c>
      <c r="E6" s="42">
        <f>'4.1.4.'!G15</f>
        <v>392</v>
      </c>
      <c r="F6" s="42">
        <f t="shared" ref="F6:F14" si="0">B6+D6</f>
        <v>-404</v>
      </c>
      <c r="G6" s="54">
        <f t="shared" ref="G6:G14" si="1">C6+E6</f>
        <v>1461</v>
      </c>
    </row>
    <row r="7" spans="1:7" ht="12" thickBot="1" x14ac:dyDescent="0.25">
      <c r="A7" s="51" t="s">
        <v>41</v>
      </c>
      <c r="B7" s="39">
        <f>-'4.1.4.'!C16</f>
        <v>-543</v>
      </c>
      <c r="C7" s="39">
        <f>'4.1.4.'!D16</f>
        <v>1894</v>
      </c>
      <c r="D7" s="39">
        <f>-'4.1.4.'!F16</f>
        <v>-193</v>
      </c>
      <c r="E7" s="39">
        <f>'4.1.4.'!G16</f>
        <v>541</v>
      </c>
      <c r="F7" s="39">
        <f t="shared" si="0"/>
        <v>-736</v>
      </c>
      <c r="G7" s="52">
        <f t="shared" si="1"/>
        <v>2435</v>
      </c>
    </row>
    <row r="8" spans="1:7" ht="12" thickBot="1" x14ac:dyDescent="0.25">
      <c r="A8" s="53" t="s">
        <v>40</v>
      </c>
      <c r="B8" s="42">
        <f>-'4.1.4.'!C17</f>
        <v>-1277</v>
      </c>
      <c r="C8" s="42">
        <f>'4.1.4.'!D17</f>
        <v>3546</v>
      </c>
      <c r="D8" s="42">
        <f>-'4.1.4.'!F17</f>
        <v>-281</v>
      </c>
      <c r="E8" s="42">
        <f>'4.1.4.'!G17</f>
        <v>564</v>
      </c>
      <c r="F8" s="42">
        <f t="shared" si="0"/>
        <v>-1558</v>
      </c>
      <c r="G8" s="54">
        <f t="shared" si="1"/>
        <v>4110</v>
      </c>
    </row>
    <row r="9" spans="1:7" ht="12" thickBot="1" x14ac:dyDescent="0.25">
      <c r="A9" s="51" t="s">
        <v>39</v>
      </c>
      <c r="B9" s="39">
        <f>-'4.1.4.'!C18</f>
        <v>-1799</v>
      </c>
      <c r="C9" s="39">
        <f>'4.1.4.'!D18</f>
        <v>4240</v>
      </c>
      <c r="D9" s="39">
        <f>-'4.1.4.'!F18</f>
        <v>-292</v>
      </c>
      <c r="E9" s="39">
        <f>'4.1.4.'!G18</f>
        <v>575</v>
      </c>
      <c r="F9" s="39">
        <f t="shared" si="0"/>
        <v>-2091</v>
      </c>
      <c r="G9" s="52">
        <f t="shared" si="1"/>
        <v>4815</v>
      </c>
    </row>
    <row r="10" spans="1:7" ht="12" thickBot="1" x14ac:dyDescent="0.25">
      <c r="A10" s="53" t="s">
        <v>38</v>
      </c>
      <c r="B10" s="42">
        <f>-'4.1.4.'!C19</f>
        <v>-1468</v>
      </c>
      <c r="C10" s="42">
        <f>'4.1.4.'!D19</f>
        <v>2909</v>
      </c>
      <c r="D10" s="42">
        <f>-'4.1.4.'!F19</f>
        <v>-216</v>
      </c>
      <c r="E10" s="42">
        <f>'4.1.4.'!G19</f>
        <v>481</v>
      </c>
      <c r="F10" s="42">
        <f t="shared" si="0"/>
        <v>-1684</v>
      </c>
      <c r="G10" s="54">
        <f t="shared" si="1"/>
        <v>3390</v>
      </c>
    </row>
    <row r="11" spans="1:7" ht="12" thickBot="1" x14ac:dyDescent="0.25">
      <c r="A11" s="51" t="s">
        <v>37</v>
      </c>
      <c r="B11" s="39">
        <f>-'4.1.4.'!C20</f>
        <v>-1369</v>
      </c>
      <c r="C11" s="39">
        <f>'4.1.4.'!D20</f>
        <v>2814</v>
      </c>
      <c r="D11" s="39">
        <f>-'4.1.4.'!F20</f>
        <v>-159</v>
      </c>
      <c r="E11" s="39">
        <f>'4.1.4.'!G20</f>
        <v>330</v>
      </c>
      <c r="F11" s="39">
        <f t="shared" si="0"/>
        <v>-1528</v>
      </c>
      <c r="G11" s="52">
        <f t="shared" si="1"/>
        <v>3144</v>
      </c>
    </row>
    <row r="12" spans="1:7" ht="12" thickBot="1" x14ac:dyDescent="0.25">
      <c r="A12" s="53" t="s">
        <v>36</v>
      </c>
      <c r="B12" s="42">
        <f>-'4.1.4.'!C21</f>
        <v>-1258</v>
      </c>
      <c r="C12" s="42">
        <f>'4.1.4.'!D21</f>
        <v>2459</v>
      </c>
      <c r="D12" s="42">
        <f>-'4.1.4.'!F21</f>
        <v>-133</v>
      </c>
      <c r="E12" s="42">
        <f>'4.1.4.'!G21</f>
        <v>274</v>
      </c>
      <c r="F12" s="42">
        <f t="shared" si="0"/>
        <v>-1391</v>
      </c>
      <c r="G12" s="54">
        <f t="shared" si="1"/>
        <v>2733</v>
      </c>
    </row>
    <row r="13" spans="1:7" ht="12" thickBot="1" x14ac:dyDescent="0.25">
      <c r="A13" s="51" t="s">
        <v>35</v>
      </c>
      <c r="B13" s="39">
        <f>-'4.1.4.'!C22</f>
        <v>-340</v>
      </c>
      <c r="C13" s="39">
        <f>'4.1.4.'!D22</f>
        <v>697</v>
      </c>
      <c r="D13" s="39">
        <f>-'4.1.4.'!F22</f>
        <v>-108</v>
      </c>
      <c r="E13" s="39">
        <f>'4.1.4.'!G22</f>
        <v>271</v>
      </c>
      <c r="F13" s="39">
        <f t="shared" si="0"/>
        <v>-448</v>
      </c>
      <c r="G13" s="52">
        <f t="shared" si="1"/>
        <v>968</v>
      </c>
    </row>
    <row r="14" spans="1:7" ht="12" thickBot="1" x14ac:dyDescent="0.25">
      <c r="A14" s="53" t="s">
        <v>34</v>
      </c>
      <c r="B14" s="42">
        <f>-'4.1.4.'!C23</f>
        <v>-18</v>
      </c>
      <c r="C14" s="42">
        <f>'4.1.4.'!D23</f>
        <v>28</v>
      </c>
      <c r="D14" s="42">
        <f>-'4.1.4.'!F23</f>
        <v>-16</v>
      </c>
      <c r="E14" s="42">
        <f>'4.1.4.'!G23</f>
        <v>29</v>
      </c>
      <c r="F14" s="42">
        <f t="shared" si="0"/>
        <v>-34</v>
      </c>
      <c r="G14" s="54">
        <f t="shared" si="1"/>
        <v>57</v>
      </c>
    </row>
    <row r="15" spans="1:7" x14ac:dyDescent="0.2">
      <c r="A15" s="55" t="s">
        <v>33</v>
      </c>
      <c r="B15" s="56">
        <f t="shared" ref="B15:G15" si="2">SUM(B5:B14)</f>
        <v>-8402</v>
      </c>
      <c r="C15" s="56">
        <f t="shared" si="2"/>
        <v>19758</v>
      </c>
      <c r="D15" s="56">
        <f t="shared" si="2"/>
        <v>-1511</v>
      </c>
      <c r="E15" s="56">
        <f t="shared" si="2"/>
        <v>3540</v>
      </c>
      <c r="F15" s="56">
        <f t="shared" si="2"/>
        <v>-9913</v>
      </c>
      <c r="G15" s="57">
        <f t="shared" si="2"/>
        <v>23298</v>
      </c>
    </row>
  </sheetData>
  <mergeCells count="3"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5.42578125" style="1" customWidth="1"/>
    <col min="3" max="3" width="10" style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61" t="s">
        <v>50</v>
      </c>
      <c r="C9" s="61"/>
      <c r="D9" s="61"/>
      <c r="E9" s="61"/>
      <c r="F9" s="61"/>
      <c r="G9" s="61"/>
      <c r="H9" s="61"/>
    </row>
    <row r="10" spans="2:8" ht="13.5" thickBot="1" x14ac:dyDescent="0.25">
      <c r="B10" s="61"/>
      <c r="C10" s="61"/>
      <c r="D10" s="61"/>
      <c r="E10" s="61"/>
      <c r="F10" s="61"/>
      <c r="G10" s="61"/>
      <c r="H10" s="61"/>
    </row>
    <row r="11" spans="2:8" x14ac:dyDescent="0.2">
      <c r="B11" s="2" t="s">
        <v>1</v>
      </c>
      <c r="C11" s="3"/>
      <c r="D11" s="3"/>
      <c r="E11" s="3"/>
      <c r="F11" s="3"/>
      <c r="G11" s="3"/>
      <c r="H11" s="3"/>
    </row>
    <row r="12" spans="2:8" x14ac:dyDescent="0.2">
      <c r="B12" s="26" t="s">
        <v>49</v>
      </c>
      <c r="C12" s="5" t="s">
        <v>29</v>
      </c>
      <c r="D12" s="5" t="s">
        <v>28</v>
      </c>
      <c r="E12" s="5" t="s">
        <v>27</v>
      </c>
      <c r="F12" s="5" t="s">
        <v>26</v>
      </c>
      <c r="G12" s="5" t="s">
        <v>25</v>
      </c>
      <c r="H12" s="6" t="s">
        <v>24</v>
      </c>
    </row>
    <row r="13" spans="2:8" ht="12" thickBot="1" x14ac:dyDescent="0.25">
      <c r="B13" s="22" t="s">
        <v>48</v>
      </c>
      <c r="C13" s="27">
        <v>43</v>
      </c>
      <c r="D13" s="27">
        <v>45</v>
      </c>
      <c r="E13" s="27">
        <v>15</v>
      </c>
      <c r="F13" s="27">
        <v>38</v>
      </c>
      <c r="G13" s="27">
        <v>83</v>
      </c>
      <c r="H13" s="28">
        <v>224</v>
      </c>
    </row>
    <row r="14" spans="2:8" ht="12" thickBot="1" x14ac:dyDescent="0.25">
      <c r="B14" s="21" t="s">
        <v>42</v>
      </c>
      <c r="C14" s="29">
        <v>221</v>
      </c>
      <c r="D14" s="29">
        <v>323</v>
      </c>
      <c r="E14" s="29">
        <v>135</v>
      </c>
      <c r="F14" s="29">
        <v>399</v>
      </c>
      <c r="G14" s="29">
        <v>787</v>
      </c>
      <c r="H14" s="30">
        <v>1865</v>
      </c>
    </row>
    <row r="15" spans="2:8" ht="12" thickBot="1" x14ac:dyDescent="0.25">
      <c r="B15" s="22" t="s">
        <v>41</v>
      </c>
      <c r="C15" s="27">
        <v>472</v>
      </c>
      <c r="D15" s="27">
        <v>654</v>
      </c>
      <c r="E15" s="27">
        <v>299</v>
      </c>
      <c r="F15" s="27">
        <v>528</v>
      </c>
      <c r="G15" s="27">
        <v>1218</v>
      </c>
      <c r="H15" s="28">
        <v>3171</v>
      </c>
    </row>
    <row r="16" spans="2:8" ht="12" thickBot="1" x14ac:dyDescent="0.25">
      <c r="B16" s="21" t="s">
        <v>40</v>
      </c>
      <c r="C16" s="29">
        <v>946</v>
      </c>
      <c r="D16" s="29">
        <v>1405</v>
      </c>
      <c r="E16" s="29">
        <v>609</v>
      </c>
      <c r="F16" s="29">
        <v>700</v>
      </c>
      <c r="G16" s="29">
        <v>2008</v>
      </c>
      <c r="H16" s="30">
        <v>5668</v>
      </c>
    </row>
    <row r="17" spans="2:8" ht="12" thickBot="1" x14ac:dyDescent="0.25">
      <c r="B17" s="22" t="s">
        <v>39</v>
      </c>
      <c r="C17" s="27">
        <v>1350</v>
      </c>
      <c r="D17" s="27">
        <v>1717</v>
      </c>
      <c r="E17" s="27">
        <v>688</v>
      </c>
      <c r="F17" s="27">
        <v>824</v>
      </c>
      <c r="G17" s="27">
        <v>2327</v>
      </c>
      <c r="H17" s="28">
        <v>6906</v>
      </c>
    </row>
    <row r="18" spans="2:8" ht="12" thickBot="1" x14ac:dyDescent="0.25">
      <c r="B18" s="21" t="s">
        <v>38</v>
      </c>
      <c r="C18" s="29">
        <v>1020</v>
      </c>
      <c r="D18" s="29">
        <v>1253</v>
      </c>
      <c r="E18" s="29">
        <v>517</v>
      </c>
      <c r="F18" s="29">
        <v>636</v>
      </c>
      <c r="G18" s="29">
        <v>1648</v>
      </c>
      <c r="H18" s="30">
        <v>5074</v>
      </c>
    </row>
    <row r="19" spans="2:8" ht="12" thickBot="1" x14ac:dyDescent="0.25">
      <c r="B19" s="22" t="s">
        <v>37</v>
      </c>
      <c r="C19" s="27">
        <v>1023</v>
      </c>
      <c r="D19" s="27">
        <v>1290</v>
      </c>
      <c r="E19" s="27">
        <v>416</v>
      </c>
      <c r="F19" s="27">
        <v>557</v>
      </c>
      <c r="G19" s="27">
        <v>1386</v>
      </c>
      <c r="H19" s="28">
        <v>4672</v>
      </c>
    </row>
    <row r="20" spans="2:8" ht="12" thickBot="1" x14ac:dyDescent="0.25">
      <c r="B20" s="21" t="s">
        <v>36</v>
      </c>
      <c r="C20" s="29">
        <v>992</v>
      </c>
      <c r="D20" s="29">
        <v>1153</v>
      </c>
      <c r="E20" s="29">
        <v>429</v>
      </c>
      <c r="F20" s="29">
        <v>415</v>
      </c>
      <c r="G20" s="29">
        <v>1135</v>
      </c>
      <c r="H20" s="30">
        <v>4124</v>
      </c>
    </row>
    <row r="21" spans="2:8" ht="12" thickBot="1" x14ac:dyDescent="0.25">
      <c r="B21" s="22" t="s">
        <v>35</v>
      </c>
      <c r="C21" s="27">
        <v>342</v>
      </c>
      <c r="D21" s="27">
        <v>385</v>
      </c>
      <c r="E21" s="27">
        <v>113</v>
      </c>
      <c r="F21" s="27">
        <v>127</v>
      </c>
      <c r="G21" s="27">
        <v>449</v>
      </c>
      <c r="H21" s="28">
        <v>1416</v>
      </c>
    </row>
    <row r="22" spans="2:8" ht="12" thickBot="1" x14ac:dyDescent="0.25">
      <c r="B22" s="21" t="s">
        <v>34</v>
      </c>
      <c r="C22" s="29">
        <v>15</v>
      </c>
      <c r="D22" s="29">
        <v>25</v>
      </c>
      <c r="E22" s="29">
        <v>8</v>
      </c>
      <c r="F22" s="29">
        <v>12</v>
      </c>
      <c r="G22" s="29">
        <v>31</v>
      </c>
      <c r="H22" s="30">
        <v>91</v>
      </c>
    </row>
    <row r="23" spans="2:8" x14ac:dyDescent="0.2">
      <c r="B23" s="9" t="s">
        <v>33</v>
      </c>
      <c r="C23" s="31">
        <v>6424</v>
      </c>
      <c r="D23" s="31">
        <v>8250</v>
      </c>
      <c r="E23" s="31">
        <v>3229</v>
      </c>
      <c r="F23" s="31">
        <v>4236</v>
      </c>
      <c r="G23" s="31">
        <v>11072</v>
      </c>
      <c r="H23" s="32">
        <v>33211</v>
      </c>
    </row>
    <row r="24" spans="2:8" ht="22.5" customHeight="1" x14ac:dyDescent="0.2">
      <c r="B24" s="63" t="s">
        <v>9</v>
      </c>
      <c r="C24" s="63"/>
      <c r="D24" s="63"/>
      <c r="E24" s="63"/>
      <c r="F24" s="63"/>
      <c r="G24" s="63"/>
      <c r="H24" s="63"/>
    </row>
    <row r="25" spans="2:8" ht="22.5" customHeight="1" x14ac:dyDescent="0.2">
      <c r="B25" s="64" t="s">
        <v>10</v>
      </c>
      <c r="C25" s="64"/>
      <c r="D25" s="64"/>
      <c r="E25" s="64"/>
      <c r="F25" s="64"/>
      <c r="G25" s="64"/>
      <c r="H25" s="64"/>
    </row>
    <row r="26" spans="2:8" x14ac:dyDescent="0.2">
      <c r="B26" s="14"/>
      <c r="C26" s="25"/>
    </row>
    <row r="27" spans="2:8" x14ac:dyDescent="0.2">
      <c r="B27" s="62"/>
      <c r="C27" s="62"/>
      <c r="D27" s="62"/>
      <c r="E27" s="62"/>
      <c r="F27" s="62"/>
      <c r="G27" s="62"/>
      <c r="H27" s="62"/>
    </row>
  </sheetData>
  <mergeCells count="5">
    <mergeCell ref="B9:H9"/>
    <mergeCell ref="B10:H10"/>
    <mergeCell ref="B27:H27"/>
    <mergeCell ref="B24:H24"/>
    <mergeCell ref="B25:H2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4.1.1.</vt:lpstr>
      <vt:lpstr>4.1.2.</vt:lpstr>
      <vt:lpstr>4.1.3.</vt:lpstr>
      <vt:lpstr>4.1.4.</vt:lpstr>
      <vt:lpstr>Borrador profesorado edad</vt:lpstr>
      <vt:lpstr>4.1.5.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4.1. Profesorado de régimen general</dc:title>
  <dc:creator>MARIA LUISA ROMERO PEREIRA</dc:creator>
  <cp:lastModifiedBy>mlrp02 MARIA LUISA ROMERO PEREIRA tfno:9252 66709</cp:lastModifiedBy>
  <dcterms:created xsi:type="dcterms:W3CDTF">2020-07-27T10:11:43Z</dcterms:created>
  <dcterms:modified xsi:type="dcterms:W3CDTF">2020-09-14T10:04:58Z</dcterms:modified>
</cp:coreProperties>
</file>