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/>
  <xr:revisionPtr revIDLastSave="0" documentId="13_ncr:1_{499032C6-F9C5-448B-842B-538309777A3B}" xr6:coauthVersionLast="47" xr6:coauthVersionMax="47" xr10:uidLastSave="{00000000-0000-0000-0000-000000000000}"/>
  <workbookProtection workbookAlgorithmName="SHA-512" workbookHashValue="B56Jd668TE1r52pWW7I/toWI8VRymsAZCLK8sjQeNtNKEBdLIRMhjacIcfhEBVLcwE+J/UOOxQICz1D+D2k8og==" workbookSaltValue="dYEzVGR8d2t2BKnQm8i/jA==" workbookSpinCount="100000" lockStructure="1"/>
  <bookViews>
    <workbookView xWindow="28590" yWindow="1035" windowWidth="19410" windowHeight="14445" xr2:uid="{00000000-000D-0000-FFFF-FFFF00000000}"/>
  </bookViews>
  <sheets>
    <sheet name="BAREMO" sheetId="4" r:id="rId1"/>
    <sheet name="Cálculo" sheetId="5" state="hidden" r:id="rId2"/>
    <sheet name="Listas" sheetId="2" state="hidden" r:id="rId3"/>
  </sheets>
  <definedNames>
    <definedName name="_xlnm.Print_Area" localSheetId="0">BAREMO!$A$2:$I$90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4" l="1"/>
  <c r="H44" i="4" s="1"/>
  <c r="I49" i="4"/>
  <c r="I46" i="4"/>
  <c r="I47" i="4"/>
  <c r="G22" i="4"/>
  <c r="G87" i="4"/>
  <c r="G86" i="4"/>
  <c r="G84" i="4"/>
  <c r="G83" i="4"/>
  <c r="G81" i="4"/>
  <c r="G80" i="4"/>
  <c r="G64" i="4"/>
  <c r="I48" i="4" l="1"/>
  <c r="F49" i="4" s="1"/>
  <c r="I44" i="4"/>
  <c r="I39" i="4" s="1"/>
  <c r="I78" i="4"/>
  <c r="G67" i="4"/>
  <c r="G66" i="4"/>
  <c r="G63" i="4"/>
  <c r="G62" i="4"/>
  <c r="G75" i="4"/>
  <c r="I74" i="4" s="1"/>
  <c r="F58" i="4"/>
  <c r="H58" i="4"/>
  <c r="I58" i="4" l="1"/>
  <c r="B12" i="5" l="1"/>
  <c r="C12" i="5" s="1"/>
  <c r="B11" i="5"/>
  <c r="B9" i="5"/>
  <c r="C9" i="5" s="1"/>
  <c r="B8" i="5"/>
  <c r="B6" i="5"/>
  <c r="C6" i="5" s="1"/>
  <c r="B5" i="5"/>
  <c r="B3" i="5"/>
  <c r="C3" i="5" s="1"/>
  <c r="B2" i="5"/>
  <c r="D2" i="5" s="1"/>
  <c r="D3" i="5" l="1"/>
  <c r="E2" i="5" s="1"/>
  <c r="C2" i="5"/>
  <c r="F2" i="5" s="1"/>
  <c r="G2" i="5" s="1"/>
  <c r="C5" i="5"/>
  <c r="C8" i="5"/>
  <c r="C11" i="5"/>
  <c r="G73" i="4"/>
  <c r="E3" i="5" l="1"/>
  <c r="F3" i="5" s="1"/>
  <c r="G3" i="5" s="1"/>
  <c r="D5" i="5"/>
  <c r="E5" i="5" s="1"/>
  <c r="D6" i="5" l="1"/>
  <c r="E6" i="5" s="1"/>
  <c r="F6" i="5" s="1"/>
  <c r="F5" i="5"/>
  <c r="G5" i="5" s="1"/>
  <c r="D8" i="5" l="1"/>
  <c r="E8" i="5" s="1"/>
  <c r="G6" i="5"/>
  <c r="G72" i="4"/>
  <c r="G71" i="4"/>
  <c r="G70" i="4"/>
  <c r="G69" i="4"/>
  <c r="I65" i="4" l="1"/>
  <c r="D9" i="5"/>
  <c r="E9" i="5" s="1"/>
  <c r="F8" i="5"/>
  <c r="G8" i="5" s="1"/>
  <c r="I68" i="4"/>
  <c r="I61" i="4"/>
  <c r="G34" i="4"/>
  <c r="G33" i="4"/>
  <c r="G28" i="4"/>
  <c r="G27" i="4"/>
  <c r="G21" i="4"/>
  <c r="G16" i="4"/>
  <c r="G15" i="4"/>
  <c r="D11" i="5" l="1"/>
  <c r="I54" i="4"/>
  <c r="F9" i="5"/>
  <c r="G9" i="5" s="1"/>
  <c r="G36" i="4"/>
  <c r="G24" i="4"/>
  <c r="G18" i="4"/>
  <c r="G30" i="4"/>
  <c r="D12" i="5" l="1"/>
  <c r="E12" i="5" s="1"/>
  <c r="E11" i="5"/>
  <c r="F11" i="5" s="1"/>
  <c r="F12" i="5" l="1"/>
  <c r="G11" i="5"/>
  <c r="G12" i="5" l="1"/>
  <c r="B14" i="5" s="1"/>
  <c r="I13" i="4" s="1"/>
  <c r="I89" i="4" s="1"/>
  <c r="I10" i="4" s="1"/>
</calcChain>
</file>

<file path=xl/sharedStrings.xml><?xml version="1.0" encoding="utf-8"?>
<sst xmlns="http://schemas.openxmlformats.org/spreadsheetml/2006/main" count="142" uniqueCount="105">
  <si>
    <t>Años</t>
  </si>
  <si>
    <t>Meses</t>
  </si>
  <si>
    <t>TOTAL:</t>
  </si>
  <si>
    <t>Puntos</t>
  </si>
  <si>
    <t>SI</t>
  </si>
  <si>
    <t>NO</t>
  </si>
  <si>
    <t>Se tendrá en cuenta un máximo de 10 años escolares.</t>
  </si>
  <si>
    <t>No podrán acumularse las puntuaciones cuando los servicios se hayan prestado simultáneamente en más de un centro.</t>
  </si>
  <si>
    <t>escala 0 a 10</t>
  </si>
  <si>
    <t>escala 0 a 4</t>
  </si>
  <si>
    <t>c) título Técnico Superior de Artes Plásticas y Diseño</t>
  </si>
  <si>
    <t>d) título de Técnico Superior de Formación Profesional</t>
  </si>
  <si>
    <t>e) título de Técnico Deportivo Superior</t>
  </si>
  <si>
    <t>a) título Profesional de Música o Danza</t>
  </si>
  <si>
    <t>TOTAL DE PUNTOS:</t>
  </si>
  <si>
    <t>Días</t>
  </si>
  <si>
    <t>Cuando se traten de notas anteriores al 01/01/2010, se aplicará lo establecido al art. 7.1.3 de la Orden 32/2018.</t>
  </si>
  <si>
    <t>dato introducido</t>
  </si>
  <si>
    <t>ctrol 1</t>
  </si>
  <si>
    <t>MESES suma exper</t>
  </si>
  <si>
    <t>ctrol 2</t>
  </si>
  <si>
    <t>SUMAS PARCIALES</t>
  </si>
  <si>
    <t>SUMA TOTAL</t>
  </si>
  <si>
    <t>año1</t>
  </si>
  <si>
    <t>mes1</t>
  </si>
  <si>
    <t>año2</t>
  </si>
  <si>
    <t>mes2</t>
  </si>
  <si>
    <t>año3</t>
  </si>
  <si>
    <t>mes3</t>
  </si>
  <si>
    <t>año4</t>
  </si>
  <si>
    <t>mes4</t>
  </si>
  <si>
    <t>total suma:</t>
  </si>
  <si>
    <t>Certificados o titulación acreditativa competencia idiomas nivel C1 o C2</t>
  </si>
  <si>
    <t>Para realizar el cálculo de la nota final de la fase Oposición:</t>
  </si>
  <si>
    <t>(Si va utilizar escala 0 a 4, no debe introducir dato en el campo: escala 0 a 10)</t>
  </si>
  <si>
    <t>NOTA DE LA SEGUNDA PRUEBA</t>
  </si>
  <si>
    <t>Para la superación de la PARTE A y la PARTE B debe alcanzar al menos un 2,5.</t>
  </si>
  <si>
    <t>PRIMERA PRUEBA:</t>
  </si>
  <si>
    <t>SEGUNDA PRUEBA:</t>
  </si>
  <si>
    <t>Nota final de la fase de Oposición (0 - 10)</t>
  </si>
  <si>
    <t xml:space="preserve">   a) como asistente: </t>
  </si>
  <si>
    <t xml:space="preserve">   b) como ponente, director, coordinador o tutor:</t>
  </si>
  <si>
    <t xml:space="preserve">  a) como asistente:</t>
  </si>
  <si>
    <t xml:space="preserve">  b) como ponente, director, coordinador o tutor:</t>
  </si>
  <si>
    <t>Las personas aspirantes no podrán alcalzar más de 10 puntos por la valoración de sus méritos.</t>
  </si>
  <si>
    <t>Introduzca los años:</t>
  </si>
  <si>
    <t>Introduzca los meses:</t>
  </si>
  <si>
    <t xml:space="preserve">     AÑOS ( x 0,45)</t>
  </si>
  <si>
    <t xml:space="preserve">     MES/FRACCIÓN ( x 0,05)</t>
  </si>
  <si>
    <t xml:space="preserve">     DÍAS ( x 0)</t>
  </si>
  <si>
    <t xml:space="preserve">     AÑOS ( x 0,225):</t>
  </si>
  <si>
    <t xml:space="preserve">     MES/FRACCIÓN AÑO ( x 0,025):</t>
  </si>
  <si>
    <t xml:space="preserve">     DÍAS ( x 0):</t>
  </si>
  <si>
    <t xml:space="preserve">     AÑOS ( x 0,1125):</t>
  </si>
  <si>
    <t xml:space="preserve">     MES/FRACCIÓN AÑO ( x 0,0125):</t>
  </si>
  <si>
    <r>
      <t xml:space="preserve">Por año escolar de experiencia docente se entiende tener, al menos, </t>
    </r>
    <r>
      <rPr>
        <b/>
        <u/>
        <sz val="12"/>
        <color theme="1"/>
        <rFont val="Calibri"/>
        <family val="2"/>
        <scheme val="minor"/>
      </rPr>
      <t>nueve meses</t>
    </r>
    <r>
      <rPr>
        <b/>
        <sz val="12"/>
        <color theme="1"/>
        <rFont val="Calibri"/>
        <family val="2"/>
        <scheme val="minor"/>
      </rPr>
      <t xml:space="preserve"> de nombramientos en el mismo curso escolar.</t>
    </r>
  </si>
  <si>
    <r>
      <rPr>
        <b/>
        <sz val="12"/>
        <color theme="1"/>
        <rFont val="Calibri"/>
        <family val="2"/>
        <scheme val="minor"/>
      </rPr>
      <t>TOTAL DE PUNTUACIÓN OBTENIDA:</t>
    </r>
    <r>
      <rPr>
        <sz val="12"/>
        <color theme="1"/>
        <rFont val="Calibri"/>
        <family val="2"/>
        <scheme val="minor"/>
      </rPr>
      <t xml:space="preserve"> ….............................................................................................................................................................</t>
    </r>
  </si>
  <si>
    <t>Si no forman parte de una bolsa de trabajo solo se les podrá considerar la nota de oposición del proceso selectivo de CLM que les habilite el acceso a la bolsa.</t>
  </si>
  <si>
    <t>…................................................................</t>
  </si>
  <si>
    <t>….......................................................................................</t>
  </si>
  <si>
    <t>…...............................................................</t>
  </si>
  <si>
    <t>.........................................................................................</t>
  </si>
  <si>
    <t>…………………………………………………………………………………………………………………..........................................</t>
  </si>
  <si>
    <t>En caso de no haberse presentado a la SEGUNDA PRUEBA debe consignar un 0.</t>
  </si>
  <si>
    <t>En ningún caso se tendrá en cuenta la nota de oposición de una especialidad diferente a la bolsa a la que quiera formar parte.</t>
  </si>
  <si>
    <t>(Informar SOLO la nota media del expediente aportado)</t>
  </si>
  <si>
    <r>
      <rPr>
        <b/>
        <sz val="11"/>
        <color theme="1"/>
        <rFont val="Calibri"/>
        <family val="2"/>
        <scheme val="minor"/>
      </rPr>
      <t xml:space="preserve">..…............... </t>
    </r>
    <r>
      <rPr>
        <b/>
        <u/>
        <sz val="11"/>
        <color theme="1"/>
        <rFont val="Calibri"/>
        <family val="2"/>
        <scheme val="minor"/>
      </rPr>
      <t xml:space="preserve">Nº certificados </t>
    </r>
    <r>
      <rPr>
        <b/>
        <sz val="11"/>
        <color theme="1"/>
        <rFont val="Calibri"/>
        <family val="2"/>
        <scheme val="minor"/>
      </rPr>
      <t>…........................................</t>
    </r>
  </si>
  <si>
    <t>Nº créditos</t>
  </si>
  <si>
    <t>Apdo3.1 del baremo de interinidades que procede del apdo 2 del baremo de  oposición</t>
  </si>
  <si>
    <t>Apdo3.2 del baremo de interinidades que procede del apdo 3.1 del baremo de  oposición</t>
  </si>
  <si>
    <t>APDO. 1 - Experiencia docente previa (máximo 4,5 puntos / 10 años escolares)</t>
  </si>
  <si>
    <t>APDO. 2 - Nota final obtenida en la fase de Oposición de la especialidad (máximo 4,5 puntos)</t>
  </si>
  <si>
    <t>…...................</t>
  </si>
  <si>
    <t>APDO. 3 - Formación y otros méritos (máximo 2 puntos)</t>
  </si>
  <si>
    <t xml:space="preserve">  Certificado de "Deportista de Alto Nivel":</t>
  </si>
  <si>
    <t>b) certificado nivel avanzado o equiv. de Escuelas Oficiales de Idioma</t>
  </si>
  <si>
    <t>Introduzca los días:</t>
  </si>
  <si>
    <r>
      <t xml:space="preserve">         </t>
    </r>
    <r>
      <rPr>
        <b/>
        <u/>
        <sz val="22"/>
        <color theme="1"/>
        <rFont val="Calibri"/>
        <family val="2"/>
        <scheme val="minor"/>
      </rPr>
      <t xml:space="preserve"> CÁLCULO  DE BAREMACIÓN DE MÉRITOS INTERINIDADES</t>
    </r>
  </si>
  <si>
    <t>……………………………………………………………………………………………………….....</t>
  </si>
  <si>
    <t>…..............................................................................................</t>
  </si>
  <si>
    <r>
      <t>3.1.1- Expediente académico en el título alegado (</t>
    </r>
    <r>
      <rPr>
        <b/>
        <sz val="11"/>
        <color rgb="FF333333"/>
        <rFont val="Calibri"/>
        <family val="2"/>
        <scheme val="minor"/>
      </rPr>
      <t>Nota media</t>
    </r>
    <r>
      <rPr>
        <sz val="11"/>
        <color rgb="FF333333"/>
        <rFont val="Calibri"/>
        <family val="2"/>
        <scheme val="minor"/>
      </rPr>
      <t xml:space="preserve">)  </t>
    </r>
  </si>
  <si>
    <t>3.1.2 - Postgrados, Doctorado y Premios Extraordinarios</t>
  </si>
  <si>
    <t>3.1.2.1 - Certificado-Diploma acreditativo de Estudios Avanzados</t>
  </si>
  <si>
    <t>3.1.2.2 - Por poseer el título de Doctor</t>
  </si>
  <si>
    <t>3.1.2.3 - Por haber obtenido premio extraordinario en el doctorado</t>
  </si>
  <si>
    <t xml:space="preserve">3.1.3 - Otras titulaciones universitarias </t>
  </si>
  <si>
    <t>3.1.3.1- Titulaciones de primer ciclo</t>
  </si>
  <si>
    <t>3.1.3.2- Titulaciones de segundo ciclo</t>
  </si>
  <si>
    <t>3.1.5 - Dominio de idiomas extranjeros</t>
  </si>
  <si>
    <t>3.2.1 Formación Permanente (máximo 2 puntos)</t>
  </si>
  <si>
    <t xml:space="preserve"> 3.2.1.1 Actividades de formación permanente y perfeccionamiento</t>
  </si>
  <si>
    <t xml:space="preserve"> 3.2.1.2 Actividades de formación relacionadas con otra especialidad</t>
  </si>
  <si>
    <t>3.2.2 Exclusivamente para la especialidad de Educación Física</t>
  </si>
  <si>
    <t>3.2.3 Premio extraordinario en el título alegado para ingreso en el cuerpo</t>
  </si>
  <si>
    <t xml:space="preserve"> 1.1 - Años escolares de experiencia docente en especialidades del cuerpo al que opta en centros públicos</t>
  </si>
  <si>
    <t>1.2 - Años escolares de experiencia docente en especialidades de distintos cuerpos al que opta en centros públicos</t>
  </si>
  <si>
    <t xml:space="preserve"> 1.3 - Años escolares de experiencia docente en especialidades del mismo nivel educativo que el cuerpo al que opta en otros centros</t>
  </si>
  <si>
    <t xml:space="preserve"> 1.4 - Años escolares de experiencia docente en especialidades de distinto nivel educativo que el cuerpo al que opta en otros centros</t>
  </si>
  <si>
    <t>3.1.4 - Titulaciones de enseñanzas de rég. especial y de la formación prof. específica</t>
  </si>
  <si>
    <t xml:space="preserve">CONCURSO - OPOSICIÓN MAESTROS 2026 </t>
  </si>
  <si>
    <t>NOTA  DE LA PARTE A (desarrollo del tema):</t>
  </si>
  <si>
    <t>NOTA  DE LA PARTE B (ejercicio práctico):</t>
  </si>
  <si>
    <t xml:space="preserve">                 NOTA PRIMERA PRUEBA (nota PARTE A x 0,4 + nota PARTE B x 0,6):</t>
  </si>
  <si>
    <t>Nota media</t>
  </si>
  <si>
    <t>Nota * 0,45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</si>
</sst>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11"/>
      <color theme="6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4" tint="0.79998168889431442"/>
        <bgColor indexed="64"/>
      </patternFill>
    </fill>
    <fill>
      <gradientFill>
        <stop position="0">
          <color theme="0"/>
        </stop>
        <stop position="1">
          <color rgb="FFFFCCCC"/>
        </stop>
      </gradientFill>
    </fill>
    <fill>
      <gradientFill degree="180">
        <stop position="0">
          <color theme="0"/>
        </stop>
        <stop position="1">
          <color rgb="FFFFCCCC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>
        <stop position="0">
          <color theme="0"/>
        </stop>
        <stop position="1">
          <color rgb="FFFFFF99"/>
        </stop>
      </gradientFill>
    </fill>
    <fill>
      <gradientFill>
        <stop position="0">
          <color theme="0"/>
        </stop>
        <stop position="1">
          <color theme="2"/>
        </stop>
      </gradientFill>
    </fill>
    <fill>
      <gradientFill degree="180">
        <stop position="0">
          <color theme="0"/>
        </stop>
        <stop position="1">
          <color theme="2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auto="1"/>
      </patternFill>
    </fill>
    <fill>
      <gradientFill type="path" left="0.5" right="0.5" top="0.5" bottom="0.5">
        <stop position="0">
          <color theme="0"/>
        </stop>
        <stop position="1">
          <color rgb="FFCCECFF"/>
        </stop>
      </gradientFill>
    </fill>
    <fill>
      <gradientFill>
        <stop position="0">
          <color theme="0"/>
        </stop>
        <stop position="1">
          <color theme="2" tint="-9.8025452436902985E-2"/>
        </stop>
      </gradientFill>
    </fill>
  </fills>
  <borders count="28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theme="6"/>
      </left>
      <right/>
      <top style="medium">
        <color theme="6"/>
      </top>
      <bottom/>
      <diagonal/>
    </border>
    <border>
      <left/>
      <right/>
      <top style="medium">
        <color theme="6"/>
      </top>
      <bottom/>
      <diagonal/>
    </border>
    <border>
      <left/>
      <right style="medium">
        <color theme="6"/>
      </right>
      <top style="medium">
        <color theme="6"/>
      </top>
      <bottom/>
      <diagonal/>
    </border>
    <border>
      <left style="medium">
        <color theme="6"/>
      </left>
      <right/>
      <top/>
      <bottom/>
      <diagonal/>
    </border>
    <border>
      <left/>
      <right style="medium">
        <color theme="6"/>
      </right>
      <top/>
      <bottom/>
      <diagonal/>
    </border>
    <border>
      <left style="medium">
        <color theme="6"/>
      </left>
      <right/>
      <top/>
      <bottom style="medium">
        <color theme="6"/>
      </bottom>
      <diagonal/>
    </border>
    <border>
      <left/>
      <right/>
      <top/>
      <bottom style="medium">
        <color theme="6"/>
      </bottom>
      <diagonal/>
    </border>
    <border>
      <left/>
      <right style="medium">
        <color theme="6"/>
      </right>
      <top/>
      <bottom style="medium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rgb="FFFF0000"/>
      </left>
      <right/>
      <top/>
      <bottom/>
      <diagonal/>
    </border>
    <border>
      <left style="thick">
        <color rgb="FFE20000"/>
      </left>
      <right style="thick">
        <color rgb="FFE20000"/>
      </right>
      <top style="thick">
        <color rgb="FFE20000"/>
      </top>
      <bottom style="thick">
        <color rgb="FFE20000"/>
      </bottom>
      <diagonal/>
    </border>
    <border>
      <left style="medium">
        <color rgb="FFE20000"/>
      </left>
      <right style="medium">
        <color rgb="FFE20000"/>
      </right>
      <top style="medium">
        <color rgb="FFE20000"/>
      </top>
      <bottom style="medium">
        <color rgb="FFE20000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0" tint="-0.499984740745262"/>
      </bottom>
      <diagonal/>
    </border>
    <border>
      <left/>
      <right style="medium">
        <color theme="8" tint="-0.24994659260841701"/>
      </right>
      <top/>
      <bottom/>
      <diagonal/>
    </border>
    <border>
      <left style="thin">
        <color theme="6"/>
      </left>
      <right/>
      <top/>
      <bottom/>
      <diagonal/>
    </border>
    <border>
      <left/>
      <right style="medium">
        <color theme="4"/>
      </right>
      <top/>
      <bottom/>
      <diagonal/>
    </border>
    <border>
      <left/>
      <right style="medium">
        <color rgb="FFE20000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0" fillId="2" borderId="0" xfId="0" applyFill="1" applyProtection="1"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Protection="1">
      <protection locked="0"/>
    </xf>
    <xf numFmtId="0" fontId="4" fillId="7" borderId="0" xfId="0" applyFont="1" applyFill="1"/>
    <xf numFmtId="0" fontId="0" fillId="11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quotePrefix="1"/>
    <xf numFmtId="165" fontId="0" fillId="0" borderId="0" xfId="0" quotePrefix="1" applyNumberFormat="1"/>
    <xf numFmtId="1" fontId="0" fillId="0" borderId="0" xfId="0" applyNumberFormat="1"/>
    <xf numFmtId="0" fontId="3" fillId="0" borderId="0" xfId="0" applyFont="1" applyAlignment="1">
      <alignment horizontal="center"/>
    </xf>
    <xf numFmtId="0" fontId="6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0" fillId="9" borderId="14" xfId="0" applyFill="1" applyBorder="1" applyAlignment="1" applyProtection="1">
      <alignment horizontal="center"/>
      <protection hidden="1"/>
    </xf>
    <xf numFmtId="0" fontId="0" fillId="10" borderId="2" xfId="0" applyFill="1" applyBorder="1" applyAlignment="1" applyProtection="1">
      <alignment horizontal="center"/>
      <protection hidden="1"/>
    </xf>
    <xf numFmtId="0" fontId="0" fillId="10" borderId="20" xfId="0" applyFill="1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11" fillId="6" borderId="16" xfId="0" applyFont="1" applyFill="1" applyBorder="1" applyAlignment="1" applyProtection="1">
      <alignment horizontal="center"/>
      <protection hidden="1"/>
    </xf>
    <xf numFmtId="0" fontId="0" fillId="10" borderId="23" xfId="0" applyFill="1" applyBorder="1" applyAlignment="1" applyProtection="1">
      <alignment horizontal="center"/>
      <protection hidden="1"/>
    </xf>
    <xf numFmtId="164" fontId="0" fillId="9" borderId="14" xfId="0" applyNumberFormat="1" applyFill="1" applyBorder="1" applyAlignment="1" applyProtection="1">
      <alignment horizontal="center" vertical="center"/>
      <protection hidden="1"/>
    </xf>
    <xf numFmtId="164" fontId="0" fillId="10" borderId="1" xfId="0" applyNumberFormat="1" applyFill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9" borderId="2" xfId="0" applyFill="1" applyBorder="1" applyAlignment="1" applyProtection="1">
      <alignment horizontal="center"/>
      <protection hidden="1"/>
    </xf>
    <xf numFmtId="0" fontId="0" fillId="10" borderId="3" xfId="0" applyFill="1" applyBorder="1" applyAlignment="1" applyProtection="1">
      <alignment horizontal="center"/>
      <protection hidden="1"/>
    </xf>
    <xf numFmtId="0" fontId="4" fillId="6" borderId="17" xfId="0" applyFont="1" applyFill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4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2" fillId="0" borderId="22" xfId="0" applyFont="1" applyBorder="1"/>
    <xf numFmtId="0" fontId="0" fillId="0" borderId="0" xfId="0" applyAlignment="1" applyProtection="1">
      <alignment horizontal="center"/>
      <protection hidden="1"/>
    </xf>
    <xf numFmtId="0" fontId="15" fillId="0" borderId="0" xfId="0" applyFont="1" applyAlignment="1">
      <alignment horizontal="center"/>
    </xf>
    <xf numFmtId="0" fontId="17" fillId="0" borderId="0" xfId="0" applyFont="1"/>
    <xf numFmtId="0" fontId="0" fillId="11" borderId="0" xfId="0" applyFill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64" fontId="0" fillId="16" borderId="1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0" fillId="0" borderId="24" xfId="0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7" xfId="0" applyFont="1" applyBorder="1" applyAlignment="1">
      <alignment vertical="center"/>
    </xf>
    <xf numFmtId="0" fontId="5" fillId="0" borderId="0" xfId="0" applyFont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5" fillId="0" borderId="19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24" xfId="0" applyFont="1" applyBorder="1" applyAlignment="1">
      <alignment vertical="center"/>
    </xf>
    <xf numFmtId="0" fontId="17" fillId="3" borderId="0" xfId="0" applyFont="1" applyFill="1" applyAlignment="1">
      <alignment horizontal="left" vertical="center"/>
    </xf>
    <xf numFmtId="0" fontId="17" fillId="3" borderId="0" xfId="0" applyFont="1" applyFill="1"/>
    <xf numFmtId="0" fontId="0" fillId="3" borderId="0" xfId="0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5" fillId="8" borderId="0" xfId="0" applyFont="1" applyFill="1" applyAlignment="1">
      <alignment horizontal="left" vertical="center"/>
    </xf>
    <xf numFmtId="0" fontId="5" fillId="0" borderId="25" xfId="0" applyFont="1" applyBorder="1"/>
    <xf numFmtId="0" fontId="5" fillId="0" borderId="24" xfId="0" applyFont="1" applyBorder="1"/>
    <xf numFmtId="0" fontId="1" fillId="0" borderId="0" xfId="0" applyFont="1"/>
    <xf numFmtId="0" fontId="1" fillId="0" borderId="26" xfId="0" applyFont="1" applyBorder="1"/>
    <xf numFmtId="0" fontId="0" fillId="0" borderId="0" xfId="0" applyAlignment="1">
      <alignment horizontal="center" vertical="center"/>
    </xf>
    <xf numFmtId="0" fontId="14" fillId="5" borderId="0" xfId="0" applyFont="1" applyFill="1" applyAlignment="1">
      <alignment horizontal="left" vertical="center"/>
    </xf>
    <xf numFmtId="0" fontId="14" fillId="5" borderId="24" xfId="0" applyFont="1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11" borderId="21" xfId="0" applyFill="1" applyBorder="1" applyAlignment="1">
      <alignment vertical="center"/>
    </xf>
    <xf numFmtId="0" fontId="0" fillId="11" borderId="0" xfId="0" applyFill="1" applyAlignment="1">
      <alignment vertical="center"/>
    </xf>
    <xf numFmtId="0" fontId="0" fillId="11" borderId="22" xfId="0" applyFill="1" applyBorder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2" xfId="0" applyBorder="1" applyProtection="1">
      <protection locked="0"/>
    </xf>
    <xf numFmtId="0" fontId="14" fillId="5" borderId="0" xfId="0" applyFont="1" applyFill="1" applyAlignment="1" applyProtection="1">
      <alignment horizontal="center" vertical="center"/>
      <protection hidden="1"/>
    </xf>
    <xf numFmtId="0" fontId="14" fillId="5" borderId="24" xfId="0" applyFont="1" applyFill="1" applyBorder="1" applyAlignment="1" applyProtection="1">
      <alignment horizontal="center" vertical="center"/>
      <protection hidden="1"/>
    </xf>
    <xf numFmtId="0" fontId="15" fillId="13" borderId="9" xfId="0" applyFont="1" applyFill="1" applyBorder="1" applyAlignment="1">
      <alignment vertical="center"/>
    </xf>
    <xf numFmtId="0" fontId="14" fillId="13" borderId="10" xfId="0" applyFont="1" applyFill="1" applyBorder="1" applyAlignment="1">
      <alignment vertical="center"/>
    </xf>
    <xf numFmtId="0" fontId="14" fillId="13" borderId="11" xfId="0" applyFont="1" applyFill="1" applyBorder="1" applyAlignment="1">
      <alignment vertical="center"/>
    </xf>
    <xf numFmtId="0" fontId="13" fillId="15" borderId="0" xfId="0" applyFont="1" applyFill="1" applyAlignment="1">
      <alignment horizontal="center" vertical="center"/>
    </xf>
    <xf numFmtId="0" fontId="12" fillId="15" borderId="0" xfId="0" applyFont="1" applyFill="1" applyAlignment="1">
      <alignment horizontal="center" vertical="center"/>
    </xf>
    <xf numFmtId="0" fontId="14" fillId="7" borderId="15" xfId="0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4" fillId="14" borderId="12" xfId="0" applyFont="1" applyFill="1" applyBorder="1" applyAlignment="1">
      <alignment horizontal="left" vertical="center"/>
    </xf>
    <xf numFmtId="0" fontId="14" fillId="14" borderId="13" xfId="0" applyFont="1" applyFill="1" applyBorder="1" applyAlignment="1">
      <alignment horizontal="left" vertical="center"/>
    </xf>
    <xf numFmtId="0" fontId="14" fillId="14" borderId="3" xfId="0" applyFont="1" applyFill="1" applyBorder="1" applyAlignment="1">
      <alignment horizontal="left" vertical="center"/>
    </xf>
    <xf numFmtId="0" fontId="14" fillId="12" borderId="0" xfId="0" applyFont="1" applyFill="1" applyAlignment="1">
      <alignment vertical="center" wrapText="1"/>
    </xf>
    <xf numFmtId="0" fontId="17" fillId="3" borderId="24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0" fontId="14" fillId="4" borderId="7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8" xfId="0" applyFont="1" applyFill="1" applyBorder="1" applyAlignment="1">
      <alignment vertical="center"/>
    </xf>
    <xf numFmtId="0" fontId="0" fillId="0" borderId="0" xfId="0" quotePrefix="1"/>
    <xf numFmtId="0" fontId="0" fillId="0" borderId="0" xfId="0"/>
  </cellXfs>
  <cellStyles count="1">
    <cellStyle name="Normal" xfId="0" builtinId="0"/>
  </cellStyles>
  <dxfs count="2">
    <dxf>
      <fill>
        <gradientFill>
          <stop position="0">
            <color theme="0"/>
          </stop>
          <stop position="1">
            <color theme="9" tint="0.80001220740379042"/>
          </stop>
        </gradientFill>
      </fill>
    </dxf>
    <dxf>
      <fill>
        <gradientFill>
          <stop position="0">
            <color theme="0"/>
          </stop>
          <stop position="1">
            <color rgb="FFFFD9DB"/>
          </stop>
        </gradientFill>
      </fill>
    </dxf>
  </dxfs>
  <tableStyles count="0" defaultTableStyle="TableStyleMedium2" defaultPivotStyle="PivotStyleLight16"/>
  <colors>
    <mruColors>
      <color rgb="FFFFD9DB"/>
      <color rgb="FFCCFFFF"/>
      <color rgb="FFE20000"/>
      <color rgb="FFF60000"/>
      <color rgb="FFFF9999"/>
      <color rgb="FFFF3300"/>
      <color rgb="FFFF0066"/>
      <color rgb="FFCCECFF"/>
      <color rgb="FFFFCC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0</xdr:col>
      <xdr:colOff>1235201</xdr:colOff>
      <xdr:row>3</xdr:row>
      <xdr:rowOff>9866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83D0254-D5A5-442A-C8FC-B961EA0C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825"/>
          <a:ext cx="1206626" cy="68614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2:XFD89"/>
  <sheetViews>
    <sheetView showGridLines="0" tabSelected="1" topLeftCell="A28" zoomScaleNormal="100" zoomScaleSheetLayoutView="40" workbookViewId="0">
      <selection activeCell="A42" sqref="A42:I42"/>
    </sheetView>
  </sheetViews>
  <sheetFormatPr baseColWidth="10" defaultRowHeight="15" x14ac:dyDescent="0.25"/>
  <cols>
    <col min="1" max="1" width="30.28515625" customWidth="1"/>
    <col min="2" max="2" width="12.42578125" customWidth="1"/>
    <col min="4" max="4" width="12" bestFit="1" customWidth="1"/>
    <col min="5" max="5" width="11.85546875" bestFit="1" customWidth="1"/>
    <col min="7" max="8" width="11.85546875" bestFit="1" customWidth="1"/>
    <col min="9" max="9" width="15" customWidth="1"/>
  </cols>
  <sheetData>
    <row r="2" spans="1:9" ht="28.5" x14ac:dyDescent="0.25">
      <c r="A2" s="80" t="s">
        <v>77</v>
      </c>
      <c r="B2" s="80"/>
      <c r="C2" s="80"/>
      <c r="D2" s="80"/>
      <c r="E2" s="80"/>
      <c r="F2" s="80"/>
      <c r="G2" s="80"/>
      <c r="H2" s="80"/>
      <c r="I2" s="80"/>
    </row>
    <row r="3" spans="1:9" ht="19.5" customHeight="1" thickBot="1" x14ac:dyDescent="0.3">
      <c r="A3" s="81" t="s">
        <v>99</v>
      </c>
      <c r="B3" s="80"/>
      <c r="C3" s="80"/>
      <c r="D3" s="80"/>
      <c r="E3" s="80"/>
      <c r="F3" s="80"/>
      <c r="G3" s="80"/>
      <c r="H3" s="80"/>
      <c r="I3" s="80"/>
    </row>
    <row r="4" spans="1:9" ht="15.75" x14ac:dyDescent="0.25">
      <c r="A4" s="92" t="s">
        <v>44</v>
      </c>
      <c r="B4" s="93"/>
      <c r="C4" s="93"/>
      <c r="D4" s="93"/>
      <c r="E4" s="93"/>
      <c r="F4" s="93"/>
      <c r="G4" s="93"/>
      <c r="H4" s="93"/>
      <c r="I4" s="94"/>
    </row>
    <row r="5" spans="1:9" ht="15.75" x14ac:dyDescent="0.25">
      <c r="A5" s="95" t="s">
        <v>6</v>
      </c>
      <c r="B5" s="96"/>
      <c r="C5" s="96"/>
      <c r="D5" s="96"/>
      <c r="E5" s="96"/>
      <c r="F5" s="96"/>
      <c r="G5" s="96"/>
      <c r="H5" s="96"/>
      <c r="I5" s="97"/>
    </row>
    <row r="6" spans="1:9" ht="18.75" customHeight="1" x14ac:dyDescent="0.25">
      <c r="A6" s="95" t="s">
        <v>7</v>
      </c>
      <c r="B6" s="96"/>
      <c r="C6" s="96"/>
      <c r="D6" s="96"/>
      <c r="E6" s="96"/>
      <c r="F6" s="96"/>
      <c r="G6" s="96"/>
      <c r="H6" s="96"/>
      <c r="I6" s="97"/>
    </row>
    <row r="7" spans="1:9" ht="16.5" thickBot="1" x14ac:dyDescent="0.3">
      <c r="A7" s="77" t="s">
        <v>55</v>
      </c>
      <c r="B7" s="78"/>
      <c r="C7" s="78"/>
      <c r="D7" s="78"/>
      <c r="E7" s="78"/>
      <c r="F7" s="78"/>
      <c r="G7" s="78"/>
      <c r="H7" s="78"/>
      <c r="I7" s="79"/>
    </row>
    <row r="9" spans="1:9" ht="15.75" thickBot="1" x14ac:dyDescent="0.3"/>
    <row r="10" spans="1:9" ht="20.25" thickTop="1" thickBot="1" x14ac:dyDescent="0.35">
      <c r="A10" s="82" t="s">
        <v>56</v>
      </c>
      <c r="B10" s="83"/>
      <c r="C10" s="83"/>
      <c r="D10" s="83"/>
      <c r="E10" s="83"/>
      <c r="F10" s="83"/>
      <c r="G10" s="83"/>
      <c r="H10" s="83"/>
      <c r="I10" s="24">
        <f>I89</f>
        <v>0</v>
      </c>
    </row>
    <row r="11" spans="1:9" ht="19.5" thickTop="1" x14ac:dyDescent="0.3">
      <c r="I11" s="32"/>
    </row>
    <row r="12" spans="1:9" ht="15.75" thickBot="1" x14ac:dyDescent="0.3">
      <c r="F12" s="3"/>
      <c r="I12" s="3" t="s">
        <v>3</v>
      </c>
    </row>
    <row r="13" spans="1:9" ht="16.5" thickBot="1" x14ac:dyDescent="0.3">
      <c r="A13" s="59" t="s">
        <v>70</v>
      </c>
      <c r="B13" s="59"/>
      <c r="C13" s="59"/>
      <c r="D13" s="59"/>
      <c r="E13" s="59"/>
      <c r="F13" s="62" t="s">
        <v>58</v>
      </c>
      <c r="G13" s="62"/>
      <c r="H13" s="63"/>
      <c r="I13" s="20">
        <f>Cálculo!B14</f>
        <v>0</v>
      </c>
    </row>
    <row r="14" spans="1:9" ht="15.75" thickBot="1" x14ac:dyDescent="0.3">
      <c r="A14" s="57" t="s">
        <v>94</v>
      </c>
      <c r="B14" s="57"/>
      <c r="C14" s="57"/>
      <c r="D14" s="57"/>
      <c r="E14" s="57"/>
      <c r="F14" s="57"/>
      <c r="G14" s="57"/>
      <c r="H14" s="57"/>
      <c r="I14" s="57"/>
    </row>
    <row r="15" spans="1:9" ht="15.75" thickBot="1" x14ac:dyDescent="0.3">
      <c r="A15" s="13" t="s">
        <v>45</v>
      </c>
      <c r="B15" s="19">
        <v>0</v>
      </c>
      <c r="C15" s="68" t="s">
        <v>47</v>
      </c>
      <c r="D15" s="69"/>
      <c r="E15" s="69"/>
      <c r="F15" s="70"/>
      <c r="G15" s="21">
        <f>B15*0.45</f>
        <v>0</v>
      </c>
    </row>
    <row r="16" spans="1:9" ht="15.75" thickBot="1" x14ac:dyDescent="0.3">
      <c r="A16" s="13" t="s">
        <v>46</v>
      </c>
      <c r="B16" s="19">
        <v>0</v>
      </c>
      <c r="C16" s="68" t="s">
        <v>48</v>
      </c>
      <c r="D16" s="69"/>
      <c r="E16" s="69"/>
      <c r="F16" s="70"/>
      <c r="G16" s="21">
        <f>B16*0.05</f>
        <v>0</v>
      </c>
    </row>
    <row r="17" spans="1:9" ht="15.75" thickBot="1" x14ac:dyDescent="0.3">
      <c r="A17" s="13" t="s">
        <v>76</v>
      </c>
      <c r="B17" s="19">
        <v>0</v>
      </c>
      <c r="C17" s="68" t="s">
        <v>49</v>
      </c>
      <c r="D17" s="69"/>
      <c r="E17" s="69"/>
      <c r="F17" s="70"/>
      <c r="G17" s="22">
        <v>0</v>
      </c>
    </row>
    <row r="18" spans="1:9" ht="15.75" thickBot="1" x14ac:dyDescent="0.3">
      <c r="A18" s="39" t="s">
        <v>2</v>
      </c>
      <c r="B18" s="50" t="s">
        <v>78</v>
      </c>
      <c r="C18" s="50"/>
      <c r="D18" s="50"/>
      <c r="E18" s="50"/>
      <c r="F18" s="51"/>
      <c r="G18" s="23">
        <f>G15+G16</f>
        <v>0</v>
      </c>
    </row>
    <row r="20" spans="1:9" ht="15.75" thickBot="1" x14ac:dyDescent="0.3">
      <c r="A20" s="67" t="s">
        <v>95</v>
      </c>
      <c r="B20" s="67"/>
      <c r="C20" s="67"/>
      <c r="D20" s="67"/>
      <c r="E20" s="67"/>
      <c r="F20" s="67"/>
      <c r="G20" s="67"/>
      <c r="H20" s="67"/>
      <c r="I20" s="67"/>
    </row>
    <row r="21" spans="1:9" ht="15.75" thickBot="1" x14ac:dyDescent="0.3">
      <c r="A21" s="13" t="s">
        <v>45</v>
      </c>
      <c r="B21" s="19">
        <v>0</v>
      </c>
      <c r="C21" s="68" t="s">
        <v>50</v>
      </c>
      <c r="D21" s="69"/>
      <c r="E21" s="69"/>
      <c r="F21" s="70"/>
      <c r="G21" s="21">
        <f>B21*0.225</f>
        <v>0</v>
      </c>
    </row>
    <row r="22" spans="1:9" ht="15.75" thickBot="1" x14ac:dyDescent="0.3">
      <c r="A22" s="13" t="s">
        <v>46</v>
      </c>
      <c r="B22" s="19">
        <v>0</v>
      </c>
      <c r="C22" s="68" t="s">
        <v>51</v>
      </c>
      <c r="D22" s="69"/>
      <c r="E22" s="69"/>
      <c r="F22" s="70"/>
      <c r="G22" s="21">
        <f>B22*0.025</f>
        <v>0</v>
      </c>
    </row>
    <row r="23" spans="1:9" ht="15.75" thickBot="1" x14ac:dyDescent="0.3">
      <c r="A23" s="13" t="s">
        <v>76</v>
      </c>
      <c r="B23" s="19">
        <v>0</v>
      </c>
      <c r="C23" s="68" t="s">
        <v>52</v>
      </c>
      <c r="D23" s="69"/>
      <c r="E23" s="69"/>
      <c r="F23" s="69"/>
      <c r="G23" s="21">
        <v>0</v>
      </c>
    </row>
    <row r="24" spans="1:9" ht="15.75" thickBot="1" x14ac:dyDescent="0.3">
      <c r="A24" s="8" t="s">
        <v>2</v>
      </c>
      <c r="B24" s="50" t="s">
        <v>78</v>
      </c>
      <c r="C24" s="50"/>
      <c r="D24" s="50"/>
      <c r="E24" s="50"/>
      <c r="F24" s="51"/>
      <c r="G24" s="23">
        <f>G21+G22</f>
        <v>0</v>
      </c>
    </row>
    <row r="26" spans="1:9" ht="15.75" thickBot="1" x14ac:dyDescent="0.3">
      <c r="A26" s="57" t="s">
        <v>96</v>
      </c>
      <c r="B26" s="57"/>
      <c r="C26" s="57"/>
      <c r="D26" s="57"/>
      <c r="E26" s="57"/>
      <c r="F26" s="57"/>
      <c r="G26" s="57"/>
      <c r="H26" s="57"/>
      <c r="I26" s="57"/>
    </row>
    <row r="27" spans="1:9" ht="15.75" thickBot="1" x14ac:dyDescent="0.3">
      <c r="A27" s="13" t="s">
        <v>45</v>
      </c>
      <c r="B27" s="19">
        <v>0</v>
      </c>
      <c r="C27" s="68" t="s">
        <v>50</v>
      </c>
      <c r="D27" s="69"/>
      <c r="E27" s="69"/>
      <c r="F27" s="70"/>
      <c r="G27" s="21">
        <f>B27*0.225</f>
        <v>0</v>
      </c>
    </row>
    <row r="28" spans="1:9" ht="15.75" thickBot="1" x14ac:dyDescent="0.3">
      <c r="A28" s="13" t="s">
        <v>46</v>
      </c>
      <c r="B28" s="19">
        <v>0</v>
      </c>
      <c r="C28" s="68" t="s">
        <v>51</v>
      </c>
      <c r="D28" s="69"/>
      <c r="E28" s="69"/>
      <c r="F28" s="70"/>
      <c r="G28" s="21">
        <f>B28*0.025</f>
        <v>0</v>
      </c>
    </row>
    <row r="29" spans="1:9" ht="15.75" thickBot="1" x14ac:dyDescent="0.3">
      <c r="A29" s="13" t="s">
        <v>76</v>
      </c>
      <c r="B29" s="19">
        <v>0</v>
      </c>
      <c r="C29" s="68" t="s">
        <v>52</v>
      </c>
      <c r="D29" s="69"/>
      <c r="E29" s="69"/>
      <c r="F29" s="69"/>
      <c r="G29" s="25">
        <v>0</v>
      </c>
    </row>
    <row r="30" spans="1:9" ht="15.75" thickBot="1" x14ac:dyDescent="0.3">
      <c r="A30" s="39" t="s">
        <v>2</v>
      </c>
      <c r="B30" s="48" t="s">
        <v>78</v>
      </c>
      <c r="C30" s="48"/>
      <c r="D30" s="48"/>
      <c r="E30" s="48"/>
      <c r="F30" s="49"/>
      <c r="G30" s="23">
        <f>G27+G28</f>
        <v>0</v>
      </c>
    </row>
    <row r="32" spans="1:9" ht="15.75" thickBot="1" x14ac:dyDescent="0.3">
      <c r="A32" s="57" t="s">
        <v>97</v>
      </c>
      <c r="B32" s="57"/>
      <c r="C32" s="57"/>
      <c r="D32" s="57"/>
      <c r="E32" s="57"/>
      <c r="F32" s="57"/>
      <c r="G32" s="57"/>
      <c r="H32" s="57"/>
      <c r="I32" s="57"/>
    </row>
    <row r="33" spans="1:9" ht="15.75" thickBot="1" x14ac:dyDescent="0.3">
      <c r="A33" s="13" t="s">
        <v>46</v>
      </c>
      <c r="B33" s="19">
        <v>0</v>
      </c>
      <c r="C33" s="68" t="s">
        <v>53</v>
      </c>
      <c r="D33" s="69"/>
      <c r="E33" s="69"/>
      <c r="F33" s="70"/>
      <c r="G33" s="21">
        <f>B33*0.1125</f>
        <v>0</v>
      </c>
    </row>
    <row r="34" spans="1:9" ht="15.75" thickBot="1" x14ac:dyDescent="0.3">
      <c r="A34" s="13" t="s">
        <v>46</v>
      </c>
      <c r="B34" s="19">
        <v>0</v>
      </c>
      <c r="C34" s="68" t="s">
        <v>54</v>
      </c>
      <c r="D34" s="69"/>
      <c r="E34" s="69"/>
      <c r="F34" s="70"/>
      <c r="G34" s="21">
        <f>B34*0.0125</f>
        <v>0</v>
      </c>
    </row>
    <row r="35" spans="1:9" ht="15.75" thickBot="1" x14ac:dyDescent="0.3">
      <c r="A35" s="13" t="s">
        <v>76</v>
      </c>
      <c r="B35" s="19">
        <v>0</v>
      </c>
      <c r="C35" s="68" t="s">
        <v>52</v>
      </c>
      <c r="D35" s="69"/>
      <c r="E35" s="69"/>
      <c r="F35" s="70"/>
      <c r="G35" s="21">
        <v>0</v>
      </c>
    </row>
    <row r="36" spans="1:9" ht="15.75" thickBot="1" x14ac:dyDescent="0.3">
      <c r="A36" s="39" t="s">
        <v>2</v>
      </c>
      <c r="B36" s="50" t="s">
        <v>78</v>
      </c>
      <c r="C36" s="50"/>
      <c r="D36" s="50"/>
      <c r="E36" s="50"/>
      <c r="F36" s="51"/>
      <c r="G36" s="23">
        <f>G33+G34</f>
        <v>0</v>
      </c>
    </row>
    <row r="38" spans="1:9" ht="15.75" thickBot="1" x14ac:dyDescent="0.3">
      <c r="I38" s="9" t="s">
        <v>3</v>
      </c>
    </row>
    <row r="39" spans="1:9" ht="16.5" thickBot="1" x14ac:dyDescent="0.3">
      <c r="A39" s="59" t="s">
        <v>71</v>
      </c>
      <c r="B39" s="59"/>
      <c r="C39" s="59"/>
      <c r="D39" s="59"/>
      <c r="E39" s="59"/>
      <c r="F39" s="59"/>
      <c r="G39" s="59"/>
      <c r="H39" s="1" t="s">
        <v>72</v>
      </c>
      <c r="I39" s="26">
        <f>IF(I44&gt;4.5,4.5,I44)</f>
        <v>0</v>
      </c>
    </row>
    <row r="40" spans="1:9" x14ac:dyDescent="0.25">
      <c r="A40" s="86" t="s">
        <v>64</v>
      </c>
      <c r="B40" s="86"/>
      <c r="C40" s="86"/>
      <c r="D40" s="86"/>
      <c r="E40" s="86"/>
      <c r="F40" s="86"/>
      <c r="G40" s="86"/>
      <c r="H40" s="86"/>
      <c r="I40" s="86"/>
    </row>
    <row r="41" spans="1:9" x14ac:dyDescent="0.25">
      <c r="A41" s="85" t="s">
        <v>57</v>
      </c>
      <c r="B41" s="85"/>
      <c r="C41" s="85"/>
      <c r="D41" s="85"/>
      <c r="E41" s="85"/>
      <c r="F41" s="85"/>
      <c r="G41" s="85"/>
      <c r="H41" s="85"/>
      <c r="I41" s="85"/>
    </row>
    <row r="42" spans="1:9" x14ac:dyDescent="0.25">
      <c r="A42" s="86" t="s">
        <v>16</v>
      </c>
      <c r="B42" s="86"/>
      <c r="C42" s="86"/>
      <c r="D42" s="86"/>
      <c r="E42" s="86"/>
      <c r="F42" s="86"/>
      <c r="G42" s="86"/>
      <c r="H42" s="86"/>
      <c r="I42" s="86"/>
    </row>
    <row r="43" spans="1:9" ht="15.75" thickBot="1" x14ac:dyDescent="0.3">
      <c r="A43" s="5"/>
      <c r="B43" s="5"/>
      <c r="C43" s="5"/>
      <c r="D43" s="5"/>
      <c r="E43" s="5"/>
      <c r="F43" s="5"/>
      <c r="G43" s="5"/>
      <c r="H43" s="42" t="s">
        <v>103</v>
      </c>
      <c r="I43" s="42" t="s">
        <v>104</v>
      </c>
    </row>
    <row r="44" spans="1:9" ht="16.5" thickBot="1" x14ac:dyDescent="0.3">
      <c r="A44" s="87" t="s">
        <v>39</v>
      </c>
      <c r="B44" s="88"/>
      <c r="C44" s="89"/>
      <c r="D44" s="60" t="s">
        <v>59</v>
      </c>
      <c r="E44" s="48"/>
      <c r="F44" s="48"/>
      <c r="G44" s="61"/>
      <c r="H44" s="27">
        <f>H48*0.5+H49*0.5</f>
        <v>0</v>
      </c>
      <c r="I44" s="27">
        <f>IF(AND(H48&gt;=5,H49&gt;=5,H44&gt;=7),H44*0.45+1.25,IF(AND(H48&gt;=5,H49&gt;=5,H44&gt;=6),H44*0.45+1,IF(AND(H48&gt;=5,H49&gt;=5,H44&gt;=5),H44*0.45+0.75, H44*0.45)))</f>
        <v>0</v>
      </c>
    </row>
    <row r="45" spans="1:9" ht="16.5" thickBot="1" x14ac:dyDescent="0.3">
      <c r="A45" s="65" t="s">
        <v>33</v>
      </c>
      <c r="B45" s="65"/>
      <c r="C45" s="65"/>
      <c r="D45" s="65"/>
      <c r="E45" s="65"/>
      <c r="F45" s="65"/>
      <c r="G45" s="65"/>
      <c r="H45" s="65"/>
    </row>
    <row r="46" spans="1:9" ht="16.5" thickBot="1" x14ac:dyDescent="0.3">
      <c r="A46" s="34" t="s">
        <v>37</v>
      </c>
      <c r="B46" s="65" t="s">
        <v>100</v>
      </c>
      <c r="C46" s="65"/>
      <c r="D46" s="65"/>
      <c r="E46" s="65"/>
      <c r="F46" s="65"/>
      <c r="G46" s="66"/>
      <c r="H46" s="28">
        <v>0</v>
      </c>
      <c r="I46" s="36" t="str">
        <f>IF(H46&lt;2.5, "NO SUPERA", "SUPERA")</f>
        <v>NO SUPERA</v>
      </c>
    </row>
    <row r="47" spans="1:9" ht="16.5" thickBot="1" x14ac:dyDescent="0.3">
      <c r="A47" s="33"/>
      <c r="B47" s="65" t="s">
        <v>101</v>
      </c>
      <c r="C47" s="65"/>
      <c r="D47" s="65"/>
      <c r="E47" s="65"/>
      <c r="F47" s="65"/>
      <c r="G47" s="66"/>
      <c r="H47" s="28">
        <v>0</v>
      </c>
      <c r="I47" s="36" t="str">
        <f>IF(H47&lt;2.5, "NO SUPERA", "SUPERA")</f>
        <v>NO SUPERA</v>
      </c>
    </row>
    <row r="48" spans="1:9" ht="16.5" thickBot="1" x14ac:dyDescent="0.3">
      <c r="A48" s="65" t="s">
        <v>102</v>
      </c>
      <c r="B48" s="65"/>
      <c r="C48" s="65"/>
      <c r="D48" s="65"/>
      <c r="E48" s="65"/>
      <c r="F48" s="65"/>
      <c r="G48" s="66"/>
      <c r="H48" s="43">
        <f>H46*0.4+H47*0.6</f>
        <v>0</v>
      </c>
      <c r="I48" s="36" t="str">
        <f>IF(OR(H46&lt;2.5,H47&lt;2.5,H48&lt;5), "NO SUPERA", "SUPERA")</f>
        <v>NO SUPERA</v>
      </c>
    </row>
    <row r="49" spans="1:16384" ht="16.5" thickBot="1" x14ac:dyDescent="0.3">
      <c r="A49" s="34" t="s">
        <v>38</v>
      </c>
      <c r="B49" s="65" t="s">
        <v>35</v>
      </c>
      <c r="C49" s="65"/>
      <c r="D49" s="65"/>
      <c r="E49" s="65"/>
      <c r="F49" s="75" t="str">
        <f>IF(I48="SUPERA","INSERTAR NOTA:", " ")</f>
        <v xml:space="preserve"> </v>
      </c>
      <c r="G49" s="76"/>
      <c r="H49" s="28">
        <v>0</v>
      </c>
      <c r="I49" s="36" t="str">
        <f>IF(H49&lt;5, "NO SUPERA", "SUPERA")</f>
        <v>NO SUPERA</v>
      </c>
      <c r="J49" s="36"/>
    </row>
    <row r="50" spans="1:16384" ht="15" customHeight="1" x14ac:dyDescent="0.25">
      <c r="A50" s="90"/>
      <c r="B50" s="90"/>
      <c r="C50" s="90"/>
      <c r="D50" s="90"/>
      <c r="E50" s="90"/>
      <c r="F50" s="90"/>
      <c r="G50" s="90"/>
      <c r="H50" s="90"/>
      <c r="I50" s="90"/>
    </row>
    <row r="51" spans="1:16384" ht="15" customHeight="1" x14ac:dyDescent="0.25">
      <c r="A51" s="90" t="s">
        <v>63</v>
      </c>
      <c r="B51" s="90"/>
      <c r="C51" s="90"/>
      <c r="D51" s="90"/>
      <c r="E51" s="90"/>
      <c r="F51" s="90"/>
      <c r="G51" s="90"/>
      <c r="H51" s="90"/>
      <c r="I51" s="90"/>
    </row>
    <row r="52" spans="1:16384" ht="15" customHeight="1" x14ac:dyDescent="0.25">
      <c r="A52" s="90" t="s">
        <v>36</v>
      </c>
      <c r="B52" s="90"/>
      <c r="C52" s="90"/>
      <c r="D52" s="90"/>
      <c r="E52" s="90"/>
      <c r="F52" s="90"/>
      <c r="G52" s="90"/>
      <c r="H52" s="90"/>
      <c r="I52" s="90"/>
    </row>
    <row r="53" spans="1:16384" ht="15.75" thickBot="1" x14ac:dyDescent="0.3">
      <c r="I53" s="3" t="s">
        <v>3</v>
      </c>
    </row>
    <row r="54" spans="1:16384" ht="16.5" thickBot="1" x14ac:dyDescent="0.3">
      <c r="A54" s="59" t="s">
        <v>73</v>
      </c>
      <c r="B54" s="59"/>
      <c r="C54" s="59"/>
      <c r="D54" s="59"/>
      <c r="E54" s="62" t="s">
        <v>59</v>
      </c>
      <c r="F54" s="62"/>
      <c r="G54" s="62"/>
      <c r="H54" s="63"/>
      <c r="I54" s="20">
        <f>IF((I58+I61+I65+I68+I74+I78)&gt;=2,2,(I58+I61+I65+I68+I74+I78))</f>
        <v>0</v>
      </c>
    </row>
    <row r="55" spans="1:16384" ht="15.75" x14ac:dyDescent="0.25">
      <c r="A55" s="37"/>
      <c r="B55" s="37"/>
      <c r="C55" s="37"/>
      <c r="D55" s="1"/>
      <c r="E55" s="1"/>
      <c r="I55" s="36"/>
    </row>
    <row r="56" spans="1:16384" x14ac:dyDescent="0.25">
      <c r="A56" s="58" t="s">
        <v>68</v>
      </c>
      <c r="B56" s="58"/>
      <c r="C56" s="58"/>
      <c r="D56" s="58"/>
      <c r="E56" s="58"/>
      <c r="F56" s="58"/>
      <c r="G56" s="41"/>
      <c r="H56" s="41"/>
      <c r="I56" s="41"/>
    </row>
    <row r="57" spans="1:16384" ht="15.75" thickBot="1" x14ac:dyDescent="0.3">
      <c r="E57" s="3" t="s">
        <v>8</v>
      </c>
      <c r="G57" s="4" t="s">
        <v>9</v>
      </c>
      <c r="I57" s="3" t="s">
        <v>3</v>
      </c>
    </row>
    <row r="58" spans="1:16384" ht="15.75" thickBot="1" x14ac:dyDescent="0.3">
      <c r="A58" s="55" t="s">
        <v>80</v>
      </c>
      <c r="B58" s="55"/>
      <c r="C58" s="55"/>
      <c r="D58" s="91"/>
      <c r="E58" s="28">
        <v>0</v>
      </c>
      <c r="F58" s="2">
        <f>IF(ISBLANK(E58),"",IF(E58&lt;5.5,0,IF(E58&lt;6.5,0.5,IF(E58&lt;=7.99,1,1.5))))</f>
        <v>0</v>
      </c>
      <c r="G58" s="28">
        <v>0</v>
      </c>
      <c r="H58" s="2">
        <f>IF(G58&lt;1,0,IF(G58&lt;=1.5,0.5,IF(G58&lt;=2.33,1,1.5)))</f>
        <v>0</v>
      </c>
      <c r="I58" s="29">
        <f>IF(ISBLANK(E58),H58,F58)</f>
        <v>0</v>
      </c>
    </row>
    <row r="59" spans="1:16384" x14ac:dyDescent="0.25">
      <c r="A59" s="52" t="s">
        <v>34</v>
      </c>
      <c r="B59" s="52"/>
      <c r="C59" s="52"/>
      <c r="D59" s="52"/>
      <c r="E59" s="52"/>
      <c r="F59" s="17"/>
      <c r="G59" s="17"/>
      <c r="H59" s="17"/>
      <c r="I59" s="17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GH59" s="84"/>
      <c r="GI59" s="84"/>
      <c r="GJ59" s="84"/>
      <c r="GK59" s="84"/>
      <c r="GL59" s="84"/>
      <c r="GM59" s="84"/>
      <c r="GN59" s="84"/>
      <c r="GO59" s="84"/>
      <c r="GP59" s="84"/>
      <c r="GQ59" s="84"/>
      <c r="GR59" s="84"/>
      <c r="GS59" s="84"/>
      <c r="GT59" s="84"/>
      <c r="GU59" s="84"/>
      <c r="GV59" s="84"/>
      <c r="GW59" s="84"/>
      <c r="GX59" s="84"/>
      <c r="GY59" s="84"/>
      <c r="GZ59" s="84"/>
      <c r="HA59" s="84"/>
      <c r="HB59" s="84"/>
      <c r="HC59" s="84"/>
      <c r="HD59" s="84"/>
      <c r="HE59" s="84"/>
      <c r="HF59" s="84"/>
      <c r="HG59" s="84"/>
      <c r="HH59" s="84"/>
      <c r="HI59" s="84"/>
      <c r="HJ59" s="84"/>
      <c r="HK59" s="84"/>
      <c r="HL59" s="84"/>
      <c r="HM59" s="84"/>
      <c r="HN59" s="84"/>
      <c r="HO59" s="84"/>
      <c r="HP59" s="84"/>
      <c r="HQ59" s="84"/>
      <c r="HR59" s="84"/>
      <c r="HS59" s="84"/>
      <c r="HT59" s="84"/>
      <c r="HU59" s="84"/>
      <c r="HV59" s="84"/>
      <c r="HW59" s="84"/>
      <c r="HX59" s="84"/>
      <c r="HY59" s="84"/>
      <c r="HZ59" s="84"/>
      <c r="IA59" s="84"/>
      <c r="IB59" s="84"/>
      <c r="IC59" s="84"/>
      <c r="ID59" s="84"/>
      <c r="IE59" s="84"/>
      <c r="IF59" s="84"/>
      <c r="IG59" s="84"/>
      <c r="IH59" s="84"/>
      <c r="II59" s="84"/>
      <c r="IJ59" s="84"/>
      <c r="IK59" s="84"/>
      <c r="IL59" s="84"/>
      <c r="IM59" s="84"/>
      <c r="IN59" s="84"/>
      <c r="IO59" s="84"/>
      <c r="IP59" s="84"/>
      <c r="IQ59" s="84"/>
      <c r="IR59" s="84"/>
      <c r="IS59" s="84"/>
      <c r="IT59" s="84"/>
      <c r="IU59" s="84"/>
      <c r="IV59" s="84"/>
      <c r="IW59" s="84"/>
      <c r="IX59" s="84"/>
      <c r="IY59" s="84"/>
      <c r="IZ59" s="84"/>
      <c r="JA59" s="84"/>
      <c r="JB59" s="84"/>
      <c r="JC59" s="84"/>
      <c r="JD59" s="84"/>
      <c r="JE59" s="84"/>
      <c r="JF59" s="84"/>
      <c r="JG59" s="84"/>
      <c r="JH59" s="84"/>
      <c r="JI59" s="84"/>
      <c r="JJ59" s="84"/>
      <c r="JK59" s="84"/>
      <c r="JL59" s="84"/>
      <c r="JM59" s="84"/>
      <c r="JN59" s="84"/>
      <c r="JO59" s="84"/>
      <c r="JP59" s="84"/>
      <c r="JQ59" s="84"/>
      <c r="JR59" s="84"/>
      <c r="JS59" s="84"/>
      <c r="JT59" s="84"/>
      <c r="JU59" s="84"/>
      <c r="JV59" s="84"/>
      <c r="JW59" s="84"/>
      <c r="JX59" s="84"/>
      <c r="JY59" s="84"/>
      <c r="JZ59" s="84"/>
      <c r="KA59" s="84"/>
      <c r="KB59" s="84"/>
      <c r="KC59" s="84"/>
      <c r="KD59" s="84"/>
      <c r="KE59" s="84"/>
      <c r="KF59" s="84"/>
      <c r="KG59" s="84"/>
      <c r="KH59" s="84"/>
      <c r="KI59" s="84"/>
      <c r="KJ59" s="84"/>
      <c r="KK59" s="84"/>
      <c r="KL59" s="84"/>
      <c r="KM59" s="84"/>
      <c r="KN59" s="84"/>
      <c r="KO59" s="84"/>
      <c r="KP59" s="84"/>
      <c r="KQ59" s="84"/>
      <c r="KR59" s="84"/>
      <c r="KS59" s="84"/>
      <c r="KT59" s="84"/>
      <c r="KU59" s="84"/>
      <c r="KV59" s="84"/>
      <c r="KW59" s="84"/>
      <c r="KX59" s="84"/>
      <c r="KY59" s="84"/>
      <c r="KZ59" s="84"/>
      <c r="LA59" s="84"/>
      <c r="LB59" s="84"/>
      <c r="LC59" s="84"/>
      <c r="LD59" s="84"/>
      <c r="LE59" s="84"/>
      <c r="LF59" s="84"/>
      <c r="LG59" s="84"/>
      <c r="LH59" s="84"/>
      <c r="LI59" s="84"/>
      <c r="LJ59" s="84"/>
      <c r="LK59" s="84"/>
      <c r="LL59" s="84"/>
      <c r="LM59" s="84"/>
      <c r="LN59" s="84"/>
      <c r="LO59" s="84"/>
      <c r="LP59" s="84"/>
      <c r="LQ59" s="84"/>
      <c r="LR59" s="84"/>
      <c r="LS59" s="84"/>
      <c r="LT59" s="84"/>
      <c r="LU59" s="84"/>
      <c r="LV59" s="84"/>
      <c r="LW59" s="84"/>
      <c r="LX59" s="84"/>
      <c r="LY59" s="84"/>
      <c r="LZ59" s="84"/>
      <c r="MA59" s="84"/>
      <c r="MB59" s="84"/>
      <c r="MC59" s="84"/>
      <c r="MD59" s="84"/>
      <c r="ME59" s="84"/>
      <c r="MF59" s="84"/>
      <c r="MG59" s="84"/>
      <c r="MH59" s="84"/>
      <c r="MI59" s="84"/>
      <c r="MJ59" s="84"/>
      <c r="MK59" s="84"/>
      <c r="ML59" s="84"/>
      <c r="MM59" s="84"/>
      <c r="MN59" s="84"/>
      <c r="MO59" s="84"/>
      <c r="MP59" s="84"/>
      <c r="MQ59" s="84"/>
      <c r="MR59" s="84"/>
      <c r="MS59" s="84"/>
      <c r="MT59" s="84"/>
      <c r="MU59" s="84"/>
      <c r="MV59" s="84"/>
      <c r="MW59" s="84"/>
      <c r="MX59" s="84"/>
      <c r="MY59" s="84"/>
      <c r="MZ59" s="84"/>
      <c r="NA59" s="84"/>
      <c r="NB59" s="84"/>
      <c r="NC59" s="84"/>
      <c r="ND59" s="84"/>
      <c r="NE59" s="84"/>
      <c r="NF59" s="84"/>
      <c r="NG59" s="84"/>
      <c r="NH59" s="84"/>
      <c r="NI59" s="84"/>
      <c r="NJ59" s="84"/>
      <c r="NK59" s="84"/>
      <c r="NL59" s="84"/>
      <c r="NM59" s="84"/>
      <c r="NN59" s="84"/>
      <c r="NO59" s="84"/>
      <c r="NP59" s="84"/>
      <c r="NQ59" s="84"/>
      <c r="NR59" s="84"/>
      <c r="NS59" s="84"/>
      <c r="NT59" s="84"/>
      <c r="NU59" s="84"/>
      <c r="NV59" s="84"/>
      <c r="NW59" s="84"/>
      <c r="NX59" s="84"/>
      <c r="NY59" s="84"/>
      <c r="NZ59" s="84"/>
      <c r="OA59" s="84"/>
      <c r="OB59" s="84"/>
      <c r="OC59" s="84"/>
      <c r="OD59" s="84"/>
      <c r="OE59" s="84"/>
      <c r="OF59" s="84"/>
      <c r="OG59" s="84"/>
      <c r="OH59" s="84"/>
      <c r="OI59" s="84"/>
      <c r="OJ59" s="84"/>
      <c r="OK59" s="84"/>
      <c r="OL59" s="84"/>
      <c r="OM59" s="84"/>
      <c r="ON59" s="84"/>
      <c r="OO59" s="84"/>
      <c r="OP59" s="84"/>
      <c r="OQ59" s="84"/>
      <c r="OR59" s="84"/>
      <c r="OS59" s="84"/>
      <c r="OT59" s="84"/>
      <c r="OU59" s="84"/>
      <c r="OV59" s="84"/>
      <c r="OW59" s="84"/>
      <c r="OX59" s="84"/>
      <c r="OY59" s="84"/>
      <c r="OZ59" s="84"/>
      <c r="PA59" s="84"/>
      <c r="PB59" s="84"/>
      <c r="PC59" s="84"/>
      <c r="PD59" s="84"/>
      <c r="PE59" s="84"/>
      <c r="PF59" s="84"/>
      <c r="PG59" s="84"/>
      <c r="PH59" s="84"/>
      <c r="PI59" s="84"/>
      <c r="PJ59" s="84"/>
      <c r="PK59" s="84"/>
      <c r="PL59" s="84"/>
      <c r="PM59" s="84"/>
      <c r="PN59" s="84"/>
      <c r="PO59" s="84"/>
      <c r="PP59" s="84"/>
      <c r="PQ59" s="84"/>
      <c r="PR59" s="84"/>
      <c r="PS59" s="84"/>
      <c r="PT59" s="84"/>
      <c r="PU59" s="84"/>
      <c r="PV59" s="84"/>
      <c r="PW59" s="84"/>
      <c r="PX59" s="84"/>
      <c r="PY59" s="84"/>
      <c r="PZ59" s="84"/>
      <c r="QA59" s="84"/>
      <c r="QB59" s="84"/>
      <c r="QC59" s="84"/>
      <c r="QD59" s="84"/>
      <c r="QE59" s="84"/>
      <c r="QF59" s="84"/>
      <c r="QG59" s="84"/>
      <c r="QH59" s="84"/>
      <c r="QI59" s="84"/>
      <c r="QJ59" s="84"/>
      <c r="QK59" s="84"/>
      <c r="QL59" s="84"/>
      <c r="QM59" s="84"/>
      <c r="QN59" s="84"/>
      <c r="QO59" s="84"/>
      <c r="QP59" s="84"/>
      <c r="QQ59" s="84"/>
      <c r="QR59" s="84"/>
      <c r="QS59" s="84"/>
      <c r="QT59" s="84"/>
      <c r="QU59" s="84"/>
      <c r="QV59" s="84"/>
      <c r="QW59" s="84"/>
      <c r="QX59" s="84"/>
      <c r="QY59" s="84"/>
      <c r="QZ59" s="84"/>
      <c r="RA59" s="84"/>
      <c r="RB59" s="84"/>
      <c r="RC59" s="84"/>
      <c r="RD59" s="84"/>
      <c r="RE59" s="84"/>
      <c r="RF59" s="84"/>
      <c r="RG59" s="84"/>
      <c r="RH59" s="84"/>
      <c r="RI59" s="84"/>
      <c r="RJ59" s="84"/>
      <c r="RK59" s="84"/>
      <c r="RL59" s="84"/>
      <c r="RM59" s="84"/>
      <c r="RN59" s="84"/>
      <c r="RO59" s="84"/>
      <c r="RP59" s="84"/>
      <c r="RQ59" s="84"/>
      <c r="RR59" s="84"/>
      <c r="RS59" s="84"/>
      <c r="RT59" s="84"/>
      <c r="RU59" s="84"/>
      <c r="RV59" s="84"/>
      <c r="RW59" s="84"/>
      <c r="RX59" s="84"/>
      <c r="RY59" s="84"/>
      <c r="RZ59" s="84"/>
      <c r="SA59" s="84"/>
      <c r="SB59" s="84"/>
      <c r="SC59" s="84"/>
      <c r="SD59" s="84"/>
      <c r="SE59" s="84"/>
      <c r="SF59" s="84"/>
      <c r="SG59" s="84"/>
      <c r="SH59" s="84"/>
      <c r="SI59" s="84"/>
      <c r="SJ59" s="84"/>
      <c r="SK59" s="84"/>
      <c r="SL59" s="84"/>
      <c r="SM59" s="84"/>
      <c r="SN59" s="84"/>
      <c r="SO59" s="84"/>
      <c r="SP59" s="84"/>
      <c r="SQ59" s="84"/>
      <c r="SR59" s="84"/>
      <c r="SS59" s="84"/>
      <c r="ST59" s="84"/>
      <c r="SU59" s="84"/>
      <c r="SV59" s="84"/>
      <c r="SW59" s="84"/>
      <c r="SX59" s="84"/>
      <c r="SY59" s="84"/>
      <c r="SZ59" s="84"/>
      <c r="TA59" s="84"/>
      <c r="TB59" s="84"/>
      <c r="TC59" s="84"/>
      <c r="TD59" s="84"/>
      <c r="TE59" s="84"/>
      <c r="TF59" s="84"/>
      <c r="TG59" s="84"/>
      <c r="TH59" s="84"/>
      <c r="TI59" s="84"/>
      <c r="TJ59" s="84"/>
      <c r="TK59" s="84"/>
      <c r="TL59" s="84"/>
      <c r="TM59" s="84"/>
      <c r="TN59" s="84"/>
      <c r="TO59" s="84"/>
      <c r="TP59" s="84"/>
      <c r="TQ59" s="84"/>
      <c r="TR59" s="84"/>
      <c r="TS59" s="84"/>
      <c r="TT59" s="84"/>
      <c r="TU59" s="84"/>
      <c r="TV59" s="84"/>
      <c r="TW59" s="84"/>
      <c r="TX59" s="84"/>
      <c r="TY59" s="84"/>
      <c r="TZ59" s="84"/>
      <c r="UA59" s="84"/>
      <c r="UB59" s="84"/>
      <c r="UC59" s="84"/>
      <c r="UD59" s="84"/>
      <c r="UE59" s="84"/>
      <c r="UF59" s="84"/>
      <c r="UG59" s="84"/>
      <c r="UH59" s="84"/>
      <c r="UI59" s="84"/>
      <c r="UJ59" s="84"/>
      <c r="UK59" s="84"/>
      <c r="UL59" s="84"/>
      <c r="UM59" s="84"/>
      <c r="UN59" s="84"/>
      <c r="UO59" s="84"/>
      <c r="UP59" s="84"/>
      <c r="UQ59" s="84"/>
      <c r="UR59" s="84"/>
      <c r="US59" s="84"/>
      <c r="UT59" s="84"/>
      <c r="UU59" s="84"/>
      <c r="UV59" s="84"/>
      <c r="UW59" s="84"/>
      <c r="UX59" s="84"/>
      <c r="UY59" s="84"/>
      <c r="UZ59" s="84"/>
      <c r="VA59" s="84"/>
      <c r="VB59" s="84"/>
      <c r="VC59" s="84"/>
      <c r="VD59" s="84"/>
      <c r="VE59" s="84"/>
      <c r="VF59" s="84"/>
      <c r="VG59" s="84"/>
      <c r="VH59" s="84"/>
      <c r="VI59" s="84"/>
      <c r="VJ59" s="84"/>
      <c r="VK59" s="84"/>
      <c r="VL59" s="84"/>
      <c r="VM59" s="84"/>
      <c r="VN59" s="84"/>
      <c r="VO59" s="84"/>
      <c r="VP59" s="84"/>
      <c r="VQ59" s="84"/>
      <c r="VR59" s="84"/>
      <c r="VS59" s="84"/>
      <c r="VT59" s="84"/>
      <c r="VU59" s="84"/>
      <c r="VV59" s="84"/>
      <c r="VW59" s="84"/>
      <c r="VX59" s="84"/>
      <c r="VY59" s="84"/>
      <c r="VZ59" s="84"/>
      <c r="WA59" s="84"/>
      <c r="WB59" s="84"/>
      <c r="WC59" s="84"/>
      <c r="WD59" s="84"/>
      <c r="WE59" s="84"/>
      <c r="WF59" s="84"/>
      <c r="WG59" s="84"/>
      <c r="WH59" s="84"/>
      <c r="WI59" s="84"/>
      <c r="WJ59" s="84"/>
      <c r="WK59" s="84"/>
      <c r="WL59" s="84"/>
      <c r="WM59" s="84"/>
      <c r="WN59" s="84"/>
      <c r="WO59" s="84"/>
      <c r="WP59" s="84"/>
      <c r="WQ59" s="84"/>
      <c r="WR59" s="84"/>
      <c r="WS59" s="84"/>
      <c r="WT59" s="84"/>
      <c r="WU59" s="84"/>
      <c r="WV59" s="84"/>
      <c r="WW59" s="84"/>
      <c r="WX59" s="84"/>
      <c r="WY59" s="84"/>
      <c r="WZ59" s="84"/>
      <c r="XA59" s="84"/>
      <c r="XB59" s="84"/>
      <c r="XC59" s="84"/>
      <c r="XD59" s="84"/>
      <c r="XE59" s="84"/>
      <c r="XF59" s="84"/>
      <c r="XG59" s="84"/>
      <c r="XH59" s="84"/>
      <c r="XI59" s="84"/>
      <c r="XJ59" s="84"/>
      <c r="XK59" s="84"/>
      <c r="XL59" s="84"/>
      <c r="XM59" s="84"/>
      <c r="XN59" s="84"/>
      <c r="XO59" s="84"/>
      <c r="XP59" s="84"/>
      <c r="XQ59" s="84"/>
      <c r="XR59" s="84"/>
      <c r="XS59" s="84"/>
      <c r="XT59" s="84"/>
      <c r="XU59" s="84"/>
      <c r="XV59" s="84"/>
      <c r="XW59" s="84"/>
      <c r="XX59" s="84"/>
      <c r="XY59" s="84"/>
      <c r="XZ59" s="84"/>
      <c r="YA59" s="84"/>
      <c r="YB59" s="84"/>
      <c r="YC59" s="84"/>
      <c r="YD59" s="84"/>
      <c r="YE59" s="84"/>
      <c r="YF59" s="84"/>
      <c r="YG59" s="84"/>
      <c r="YH59" s="84"/>
      <c r="YI59" s="84"/>
      <c r="YJ59" s="84"/>
      <c r="YK59" s="84"/>
      <c r="YL59" s="84"/>
      <c r="YM59" s="84"/>
      <c r="YN59" s="84"/>
      <c r="YO59" s="84"/>
      <c r="YP59" s="84"/>
      <c r="YQ59" s="84"/>
      <c r="YR59" s="84"/>
      <c r="YS59" s="84"/>
      <c r="YT59" s="84"/>
      <c r="YU59" s="84"/>
      <c r="YV59" s="84"/>
      <c r="YW59" s="84"/>
      <c r="YX59" s="84"/>
      <c r="YY59" s="84"/>
      <c r="YZ59" s="84"/>
      <c r="ZA59" s="84"/>
      <c r="ZB59" s="84"/>
      <c r="ZC59" s="84"/>
      <c r="ZD59" s="84"/>
      <c r="ZE59" s="84"/>
      <c r="ZF59" s="84"/>
      <c r="ZG59" s="84"/>
      <c r="ZH59" s="84"/>
      <c r="ZI59" s="84"/>
      <c r="ZJ59" s="84"/>
      <c r="ZK59" s="84"/>
      <c r="ZL59" s="84"/>
      <c r="ZM59" s="84"/>
      <c r="ZN59" s="84"/>
      <c r="ZO59" s="84"/>
      <c r="ZP59" s="84"/>
      <c r="ZQ59" s="84"/>
      <c r="ZR59" s="84"/>
      <c r="ZS59" s="84"/>
      <c r="ZT59" s="84"/>
      <c r="ZU59" s="84"/>
      <c r="ZV59" s="84"/>
      <c r="ZW59" s="84"/>
      <c r="ZX59" s="84"/>
      <c r="ZY59" s="84"/>
      <c r="ZZ59" s="84"/>
      <c r="AAA59" s="84"/>
      <c r="AAB59" s="84"/>
      <c r="AAC59" s="84"/>
      <c r="AAD59" s="84"/>
      <c r="AAE59" s="84"/>
      <c r="AAF59" s="84"/>
      <c r="AAG59" s="84"/>
      <c r="AAH59" s="84"/>
      <c r="AAI59" s="84"/>
      <c r="AAJ59" s="84"/>
      <c r="AAK59" s="84"/>
      <c r="AAL59" s="84"/>
      <c r="AAM59" s="84"/>
      <c r="AAN59" s="84"/>
      <c r="AAO59" s="84"/>
      <c r="AAP59" s="84"/>
      <c r="AAQ59" s="84"/>
      <c r="AAR59" s="84"/>
      <c r="AAS59" s="84"/>
      <c r="AAT59" s="84"/>
      <c r="AAU59" s="84"/>
      <c r="AAV59" s="84"/>
      <c r="AAW59" s="84"/>
      <c r="AAX59" s="84"/>
      <c r="AAY59" s="84"/>
      <c r="AAZ59" s="84"/>
      <c r="ABA59" s="84"/>
      <c r="ABB59" s="84"/>
      <c r="ABC59" s="84"/>
      <c r="ABD59" s="84"/>
      <c r="ABE59" s="84"/>
      <c r="ABF59" s="84"/>
      <c r="ABG59" s="84"/>
      <c r="ABH59" s="84"/>
      <c r="ABI59" s="84"/>
      <c r="ABJ59" s="84"/>
      <c r="ABK59" s="84"/>
      <c r="ABL59" s="84"/>
      <c r="ABM59" s="84"/>
      <c r="ABN59" s="84"/>
      <c r="ABO59" s="84"/>
      <c r="ABP59" s="84"/>
      <c r="ABQ59" s="84"/>
      <c r="ABR59" s="84"/>
      <c r="ABS59" s="84"/>
      <c r="ABT59" s="84"/>
      <c r="ABU59" s="84"/>
      <c r="ABV59" s="84"/>
      <c r="ABW59" s="84"/>
      <c r="ABX59" s="84"/>
      <c r="ABY59" s="84"/>
      <c r="ABZ59" s="84"/>
      <c r="ACA59" s="84"/>
      <c r="ACB59" s="84"/>
      <c r="ACC59" s="84"/>
      <c r="ACD59" s="84"/>
      <c r="ACE59" s="84"/>
      <c r="ACF59" s="84"/>
      <c r="ACG59" s="84"/>
      <c r="ACH59" s="84"/>
      <c r="ACI59" s="84"/>
      <c r="ACJ59" s="84"/>
      <c r="ACK59" s="84"/>
      <c r="ACL59" s="84"/>
      <c r="ACM59" s="84"/>
      <c r="ACN59" s="84"/>
      <c r="ACO59" s="84"/>
      <c r="ACP59" s="84"/>
      <c r="ACQ59" s="84"/>
      <c r="ACR59" s="84"/>
      <c r="ACS59" s="84"/>
      <c r="ACT59" s="84"/>
      <c r="ACU59" s="84"/>
      <c r="ACV59" s="84"/>
      <c r="ACW59" s="84"/>
      <c r="ACX59" s="84"/>
      <c r="ACY59" s="84"/>
      <c r="ACZ59" s="84"/>
      <c r="ADA59" s="84"/>
      <c r="ADB59" s="84"/>
      <c r="ADC59" s="84"/>
      <c r="ADD59" s="84"/>
      <c r="ADE59" s="84"/>
      <c r="ADF59" s="84"/>
      <c r="ADG59" s="84"/>
      <c r="ADH59" s="84"/>
      <c r="ADI59" s="84"/>
      <c r="ADJ59" s="84"/>
      <c r="ADK59" s="84"/>
      <c r="ADL59" s="84"/>
      <c r="ADM59" s="84"/>
      <c r="ADN59" s="84"/>
      <c r="ADO59" s="84"/>
      <c r="ADP59" s="84"/>
      <c r="ADQ59" s="84"/>
      <c r="ADR59" s="84"/>
      <c r="ADS59" s="84"/>
      <c r="ADT59" s="84"/>
      <c r="ADU59" s="84"/>
      <c r="ADV59" s="84"/>
      <c r="ADW59" s="84"/>
      <c r="ADX59" s="84"/>
      <c r="ADY59" s="84"/>
      <c r="ADZ59" s="84"/>
      <c r="AEA59" s="84"/>
      <c r="AEB59" s="84"/>
      <c r="AEC59" s="84"/>
      <c r="AED59" s="84"/>
      <c r="AEE59" s="84"/>
      <c r="AEF59" s="84"/>
      <c r="AEG59" s="84"/>
      <c r="AEH59" s="84"/>
      <c r="AEI59" s="84"/>
      <c r="AEJ59" s="84"/>
      <c r="AEK59" s="84"/>
      <c r="AEL59" s="84"/>
      <c r="AEM59" s="84"/>
      <c r="AEN59" s="84"/>
      <c r="AEO59" s="84"/>
      <c r="AEP59" s="84"/>
      <c r="AEQ59" s="84"/>
      <c r="AER59" s="84"/>
      <c r="AES59" s="84"/>
      <c r="AET59" s="84"/>
      <c r="AEU59" s="84"/>
      <c r="AEV59" s="84"/>
      <c r="AEW59" s="84"/>
      <c r="AEX59" s="84"/>
      <c r="AEY59" s="84"/>
      <c r="AEZ59" s="84"/>
      <c r="AFA59" s="84"/>
      <c r="AFB59" s="84"/>
      <c r="AFC59" s="84"/>
      <c r="AFD59" s="84"/>
      <c r="AFE59" s="84"/>
      <c r="AFF59" s="84"/>
      <c r="AFG59" s="84"/>
      <c r="AFH59" s="84"/>
      <c r="AFI59" s="84"/>
      <c r="AFJ59" s="84"/>
      <c r="AFK59" s="84"/>
      <c r="AFL59" s="84"/>
      <c r="AFM59" s="84"/>
      <c r="AFN59" s="84"/>
      <c r="AFO59" s="84"/>
      <c r="AFP59" s="84"/>
      <c r="AFQ59" s="84"/>
      <c r="AFR59" s="84"/>
      <c r="AFS59" s="84"/>
      <c r="AFT59" s="84"/>
      <c r="AFU59" s="84"/>
      <c r="AFV59" s="84"/>
      <c r="AFW59" s="84"/>
      <c r="AFX59" s="84"/>
      <c r="AFY59" s="84"/>
      <c r="AFZ59" s="84"/>
      <c r="AGA59" s="84"/>
      <c r="AGB59" s="84"/>
      <c r="AGC59" s="84"/>
      <c r="AGD59" s="84"/>
      <c r="AGE59" s="84"/>
      <c r="AGF59" s="84"/>
      <c r="AGG59" s="84"/>
      <c r="AGH59" s="84"/>
      <c r="AGI59" s="84"/>
      <c r="AGJ59" s="84"/>
      <c r="AGK59" s="84"/>
      <c r="AGL59" s="84"/>
      <c r="AGM59" s="84"/>
      <c r="AGN59" s="84"/>
      <c r="AGO59" s="84"/>
      <c r="AGP59" s="84"/>
      <c r="AGQ59" s="84"/>
      <c r="AGR59" s="84"/>
      <c r="AGS59" s="84"/>
      <c r="AGT59" s="84"/>
      <c r="AGU59" s="84"/>
      <c r="AGV59" s="84"/>
      <c r="AGW59" s="84"/>
      <c r="AGX59" s="84"/>
      <c r="AGY59" s="84"/>
      <c r="AGZ59" s="84"/>
      <c r="AHA59" s="84"/>
      <c r="AHB59" s="84"/>
      <c r="AHC59" s="84"/>
      <c r="AHD59" s="84"/>
      <c r="AHE59" s="84"/>
      <c r="AHF59" s="84"/>
      <c r="AHG59" s="84"/>
      <c r="AHH59" s="84"/>
      <c r="AHI59" s="84"/>
      <c r="AHJ59" s="84"/>
      <c r="AHK59" s="84"/>
      <c r="AHL59" s="84"/>
      <c r="AHM59" s="84"/>
      <c r="AHN59" s="84"/>
      <c r="AHO59" s="84"/>
      <c r="AHP59" s="84"/>
      <c r="AHQ59" s="84"/>
      <c r="AHR59" s="84"/>
      <c r="AHS59" s="84"/>
      <c r="AHT59" s="84"/>
      <c r="AHU59" s="84"/>
      <c r="AHV59" s="84"/>
      <c r="AHW59" s="84"/>
      <c r="AHX59" s="84"/>
      <c r="AHY59" s="84"/>
      <c r="AHZ59" s="84"/>
      <c r="AIA59" s="84"/>
      <c r="AIB59" s="84"/>
      <c r="AIC59" s="84"/>
      <c r="AID59" s="84"/>
      <c r="AIE59" s="84"/>
      <c r="AIF59" s="84"/>
      <c r="AIG59" s="84"/>
      <c r="AIH59" s="84"/>
      <c r="AII59" s="84"/>
      <c r="AIJ59" s="84"/>
      <c r="AIK59" s="84"/>
      <c r="AIL59" s="84"/>
      <c r="AIM59" s="84"/>
      <c r="AIN59" s="84"/>
      <c r="AIO59" s="84"/>
      <c r="AIP59" s="84"/>
      <c r="AIQ59" s="84"/>
      <c r="AIR59" s="84"/>
      <c r="AIS59" s="84"/>
      <c r="AIT59" s="84"/>
      <c r="AIU59" s="84"/>
      <c r="AIV59" s="84"/>
      <c r="AIW59" s="84"/>
      <c r="AIX59" s="84"/>
      <c r="AIY59" s="84"/>
      <c r="AIZ59" s="84"/>
      <c r="AJA59" s="84"/>
      <c r="AJB59" s="84"/>
      <c r="AJC59" s="84"/>
      <c r="AJD59" s="84"/>
      <c r="AJE59" s="84"/>
      <c r="AJF59" s="84"/>
      <c r="AJG59" s="84"/>
      <c r="AJH59" s="84"/>
      <c r="AJI59" s="84"/>
      <c r="AJJ59" s="84"/>
      <c r="AJK59" s="84"/>
      <c r="AJL59" s="84"/>
      <c r="AJM59" s="84"/>
      <c r="AJN59" s="84"/>
      <c r="AJO59" s="84"/>
      <c r="AJP59" s="84"/>
      <c r="AJQ59" s="84"/>
      <c r="AJR59" s="84"/>
      <c r="AJS59" s="84"/>
      <c r="AJT59" s="84"/>
      <c r="AJU59" s="84"/>
      <c r="AJV59" s="84"/>
      <c r="AJW59" s="84"/>
      <c r="AJX59" s="84"/>
      <c r="AJY59" s="84"/>
      <c r="AJZ59" s="84"/>
      <c r="AKA59" s="84"/>
      <c r="AKB59" s="84"/>
      <c r="AKC59" s="84"/>
      <c r="AKD59" s="84"/>
      <c r="AKE59" s="84"/>
      <c r="AKF59" s="84"/>
      <c r="AKG59" s="84"/>
      <c r="AKH59" s="84"/>
      <c r="AKI59" s="84"/>
      <c r="AKJ59" s="84"/>
      <c r="AKK59" s="84"/>
      <c r="AKL59" s="84"/>
      <c r="AKM59" s="84"/>
      <c r="AKN59" s="84"/>
      <c r="AKO59" s="84"/>
      <c r="AKP59" s="84"/>
      <c r="AKQ59" s="84"/>
      <c r="AKR59" s="84"/>
      <c r="AKS59" s="84"/>
      <c r="AKT59" s="84"/>
      <c r="AKU59" s="84"/>
      <c r="AKV59" s="84"/>
      <c r="AKW59" s="84"/>
      <c r="AKX59" s="84"/>
      <c r="AKY59" s="84"/>
      <c r="AKZ59" s="84"/>
      <c r="ALA59" s="84"/>
      <c r="ALB59" s="84"/>
      <c r="ALC59" s="84"/>
      <c r="ALD59" s="84"/>
      <c r="ALE59" s="84"/>
      <c r="ALF59" s="84"/>
      <c r="ALG59" s="84"/>
      <c r="ALH59" s="84"/>
      <c r="ALI59" s="84"/>
      <c r="ALJ59" s="84"/>
      <c r="ALK59" s="84"/>
      <c r="ALL59" s="84"/>
      <c r="ALM59" s="84"/>
      <c r="ALN59" s="84"/>
      <c r="ALO59" s="84"/>
      <c r="ALP59" s="84"/>
      <c r="ALQ59" s="84"/>
      <c r="ALR59" s="84"/>
      <c r="ALS59" s="84"/>
      <c r="ALT59" s="84"/>
      <c r="ALU59" s="84"/>
      <c r="ALV59" s="84"/>
      <c r="ALW59" s="84"/>
      <c r="ALX59" s="84"/>
      <c r="ALY59" s="84"/>
      <c r="ALZ59" s="84"/>
      <c r="AMA59" s="84"/>
      <c r="AMB59" s="84"/>
      <c r="AMC59" s="84"/>
      <c r="AMD59" s="84"/>
      <c r="AME59" s="84"/>
      <c r="AMF59" s="84"/>
      <c r="AMG59" s="84"/>
      <c r="AMH59" s="84"/>
      <c r="AMI59" s="84"/>
      <c r="AMJ59" s="84"/>
      <c r="AMK59" s="84"/>
      <c r="AML59" s="84"/>
      <c r="AMM59" s="84"/>
      <c r="AMN59" s="84"/>
      <c r="AMO59" s="84"/>
      <c r="AMP59" s="84"/>
      <c r="AMQ59" s="84"/>
      <c r="AMR59" s="84"/>
      <c r="AMS59" s="84"/>
      <c r="AMT59" s="84"/>
      <c r="AMU59" s="84"/>
      <c r="AMV59" s="84"/>
      <c r="AMW59" s="84"/>
      <c r="AMX59" s="84"/>
      <c r="AMY59" s="84"/>
      <c r="AMZ59" s="84"/>
      <c r="ANA59" s="84"/>
      <c r="ANB59" s="84"/>
      <c r="ANC59" s="84"/>
      <c r="AND59" s="84"/>
      <c r="ANE59" s="84"/>
      <c r="ANF59" s="84"/>
      <c r="ANG59" s="84"/>
      <c r="ANH59" s="84"/>
      <c r="ANI59" s="84"/>
      <c r="ANJ59" s="84"/>
      <c r="ANK59" s="84"/>
      <c r="ANL59" s="84"/>
      <c r="ANM59" s="84"/>
      <c r="ANN59" s="84"/>
      <c r="ANO59" s="84"/>
      <c r="ANP59" s="84"/>
      <c r="ANQ59" s="84"/>
      <c r="ANR59" s="84"/>
      <c r="ANS59" s="84"/>
      <c r="ANT59" s="84"/>
      <c r="ANU59" s="84"/>
      <c r="ANV59" s="84"/>
      <c r="ANW59" s="84"/>
      <c r="ANX59" s="84"/>
      <c r="ANY59" s="84"/>
      <c r="ANZ59" s="84"/>
      <c r="AOA59" s="84"/>
      <c r="AOB59" s="84"/>
      <c r="AOC59" s="84"/>
      <c r="AOD59" s="84"/>
      <c r="AOE59" s="84"/>
      <c r="AOF59" s="84"/>
      <c r="AOG59" s="84"/>
      <c r="AOH59" s="84"/>
      <c r="AOI59" s="84"/>
      <c r="AOJ59" s="84"/>
      <c r="AOK59" s="84"/>
      <c r="AOL59" s="84"/>
      <c r="AOM59" s="84"/>
      <c r="AON59" s="84"/>
      <c r="AOO59" s="84"/>
      <c r="AOP59" s="84"/>
      <c r="AOQ59" s="84"/>
      <c r="AOR59" s="84"/>
      <c r="AOS59" s="84"/>
      <c r="AOT59" s="84"/>
      <c r="AOU59" s="84"/>
      <c r="AOV59" s="84"/>
      <c r="AOW59" s="84"/>
      <c r="AOX59" s="84"/>
      <c r="AOY59" s="84"/>
      <c r="AOZ59" s="84"/>
      <c r="APA59" s="84"/>
      <c r="APB59" s="84"/>
      <c r="APC59" s="84"/>
      <c r="APD59" s="84"/>
      <c r="APE59" s="84"/>
      <c r="APF59" s="84"/>
      <c r="APG59" s="84"/>
      <c r="APH59" s="84"/>
      <c r="API59" s="84"/>
      <c r="APJ59" s="84"/>
      <c r="APK59" s="84"/>
      <c r="APL59" s="84"/>
      <c r="APM59" s="84"/>
      <c r="APN59" s="84"/>
      <c r="APO59" s="84"/>
      <c r="APP59" s="84"/>
      <c r="APQ59" s="84"/>
      <c r="APR59" s="84"/>
      <c r="APS59" s="84"/>
      <c r="APT59" s="84"/>
      <c r="APU59" s="84"/>
      <c r="APV59" s="84"/>
      <c r="APW59" s="84"/>
      <c r="APX59" s="84"/>
      <c r="APY59" s="84"/>
      <c r="APZ59" s="84"/>
      <c r="AQA59" s="84"/>
      <c r="AQB59" s="84"/>
      <c r="AQC59" s="84"/>
      <c r="AQD59" s="84"/>
      <c r="AQE59" s="84"/>
      <c r="AQF59" s="84"/>
      <c r="AQG59" s="84"/>
      <c r="AQH59" s="84"/>
      <c r="AQI59" s="84"/>
      <c r="AQJ59" s="84"/>
      <c r="AQK59" s="84"/>
      <c r="AQL59" s="84"/>
      <c r="AQM59" s="84"/>
      <c r="AQN59" s="84"/>
      <c r="AQO59" s="84"/>
      <c r="AQP59" s="84"/>
      <c r="AQQ59" s="84"/>
      <c r="AQR59" s="84"/>
      <c r="AQS59" s="84"/>
      <c r="AQT59" s="84"/>
      <c r="AQU59" s="84"/>
      <c r="AQV59" s="84"/>
      <c r="AQW59" s="84"/>
      <c r="AQX59" s="84"/>
      <c r="AQY59" s="84"/>
      <c r="AQZ59" s="84"/>
      <c r="ARA59" s="84"/>
      <c r="ARB59" s="84"/>
      <c r="ARC59" s="84"/>
      <c r="ARD59" s="84"/>
      <c r="ARE59" s="84"/>
      <c r="ARF59" s="84"/>
      <c r="ARG59" s="84"/>
      <c r="ARH59" s="84"/>
      <c r="ARI59" s="84"/>
      <c r="ARJ59" s="84"/>
      <c r="ARK59" s="84"/>
      <c r="ARL59" s="84"/>
      <c r="ARM59" s="84"/>
      <c r="ARN59" s="84"/>
      <c r="ARO59" s="84"/>
      <c r="ARP59" s="84"/>
      <c r="ARQ59" s="84"/>
      <c r="ARR59" s="84"/>
      <c r="ARS59" s="84"/>
      <c r="ART59" s="84"/>
      <c r="ARU59" s="84"/>
      <c r="ARV59" s="84"/>
      <c r="ARW59" s="84"/>
      <c r="ARX59" s="84"/>
      <c r="ARY59" s="84"/>
      <c r="ARZ59" s="84"/>
      <c r="ASA59" s="84"/>
      <c r="ASB59" s="84"/>
      <c r="ASC59" s="84"/>
      <c r="ASD59" s="84"/>
      <c r="ASE59" s="84"/>
      <c r="ASF59" s="84"/>
      <c r="ASG59" s="84"/>
      <c r="ASH59" s="84"/>
      <c r="ASI59" s="84"/>
      <c r="ASJ59" s="84"/>
      <c r="ASK59" s="84"/>
      <c r="ASL59" s="84"/>
      <c r="ASM59" s="84"/>
      <c r="ASN59" s="84"/>
      <c r="ASO59" s="84"/>
      <c r="ASP59" s="84"/>
      <c r="ASQ59" s="84"/>
      <c r="ASR59" s="84"/>
      <c r="ASS59" s="84"/>
      <c r="AST59" s="84"/>
      <c r="ASU59" s="84"/>
      <c r="ASV59" s="84"/>
      <c r="ASW59" s="84"/>
      <c r="ASX59" s="84"/>
      <c r="ASY59" s="84"/>
      <c r="ASZ59" s="84"/>
      <c r="ATA59" s="84"/>
      <c r="ATB59" s="84"/>
      <c r="ATC59" s="84"/>
      <c r="ATD59" s="84"/>
      <c r="ATE59" s="84"/>
      <c r="ATF59" s="84"/>
      <c r="ATG59" s="84"/>
      <c r="ATH59" s="84"/>
      <c r="ATI59" s="84"/>
      <c r="ATJ59" s="84"/>
      <c r="ATK59" s="84"/>
      <c r="ATL59" s="84"/>
      <c r="ATM59" s="84"/>
      <c r="ATN59" s="84"/>
      <c r="ATO59" s="84"/>
      <c r="ATP59" s="84"/>
      <c r="ATQ59" s="84"/>
      <c r="ATR59" s="84"/>
      <c r="ATS59" s="84"/>
      <c r="ATT59" s="84"/>
      <c r="ATU59" s="84"/>
      <c r="ATV59" s="84"/>
      <c r="ATW59" s="84"/>
      <c r="ATX59" s="84"/>
      <c r="ATY59" s="84"/>
      <c r="ATZ59" s="84"/>
      <c r="AUA59" s="84"/>
      <c r="AUB59" s="84"/>
      <c r="AUC59" s="84"/>
      <c r="AUD59" s="84"/>
      <c r="AUE59" s="84"/>
      <c r="AUF59" s="84"/>
      <c r="AUG59" s="84"/>
      <c r="AUH59" s="84"/>
      <c r="AUI59" s="84"/>
      <c r="AUJ59" s="84"/>
      <c r="AUK59" s="84"/>
      <c r="AUL59" s="84"/>
      <c r="AUM59" s="84"/>
      <c r="AUN59" s="84"/>
      <c r="AUO59" s="84"/>
      <c r="AUP59" s="84"/>
      <c r="AUQ59" s="84"/>
      <c r="AUR59" s="84"/>
      <c r="AUS59" s="84"/>
      <c r="AUT59" s="84"/>
      <c r="AUU59" s="84"/>
      <c r="AUV59" s="84"/>
      <c r="AUW59" s="84"/>
      <c r="AUX59" s="84"/>
      <c r="AUY59" s="84"/>
      <c r="AUZ59" s="84"/>
      <c r="AVA59" s="84"/>
      <c r="AVB59" s="84"/>
      <c r="AVC59" s="84"/>
      <c r="AVD59" s="84"/>
      <c r="AVE59" s="84"/>
      <c r="AVF59" s="84"/>
      <c r="AVG59" s="84"/>
      <c r="AVH59" s="84"/>
      <c r="AVI59" s="84"/>
      <c r="AVJ59" s="84"/>
      <c r="AVK59" s="84"/>
      <c r="AVL59" s="84"/>
      <c r="AVM59" s="84"/>
      <c r="AVN59" s="84"/>
      <c r="AVO59" s="84"/>
      <c r="AVP59" s="84"/>
      <c r="AVQ59" s="84"/>
      <c r="AVR59" s="84"/>
      <c r="AVS59" s="84"/>
      <c r="AVT59" s="84"/>
      <c r="AVU59" s="84"/>
      <c r="AVV59" s="84"/>
      <c r="AVW59" s="84"/>
      <c r="AVX59" s="84"/>
      <c r="AVY59" s="84"/>
      <c r="AVZ59" s="84"/>
      <c r="AWA59" s="84"/>
      <c r="AWB59" s="84"/>
      <c r="AWC59" s="84"/>
      <c r="AWD59" s="84"/>
      <c r="AWE59" s="84"/>
      <c r="AWF59" s="84"/>
      <c r="AWG59" s="84"/>
      <c r="AWH59" s="84"/>
      <c r="AWI59" s="84"/>
      <c r="AWJ59" s="84"/>
      <c r="AWK59" s="84"/>
      <c r="AWL59" s="84"/>
      <c r="AWM59" s="84"/>
      <c r="AWN59" s="84"/>
      <c r="AWO59" s="84"/>
      <c r="AWP59" s="84"/>
      <c r="AWQ59" s="84"/>
      <c r="AWR59" s="84"/>
      <c r="AWS59" s="84"/>
      <c r="AWT59" s="84"/>
      <c r="AWU59" s="84"/>
      <c r="AWV59" s="84"/>
      <c r="AWW59" s="84"/>
      <c r="AWX59" s="84"/>
      <c r="AWY59" s="84"/>
      <c r="AWZ59" s="84"/>
      <c r="AXA59" s="84"/>
      <c r="AXB59" s="84"/>
      <c r="AXC59" s="84"/>
      <c r="AXD59" s="84"/>
      <c r="AXE59" s="84"/>
      <c r="AXF59" s="84"/>
      <c r="AXG59" s="84"/>
      <c r="AXH59" s="84"/>
      <c r="AXI59" s="84"/>
      <c r="AXJ59" s="84"/>
      <c r="AXK59" s="84"/>
      <c r="AXL59" s="84"/>
      <c r="AXM59" s="84"/>
      <c r="AXN59" s="84"/>
      <c r="AXO59" s="84"/>
      <c r="AXP59" s="84"/>
      <c r="AXQ59" s="84"/>
      <c r="AXR59" s="84"/>
      <c r="AXS59" s="84"/>
      <c r="AXT59" s="84"/>
      <c r="AXU59" s="84"/>
      <c r="AXV59" s="84"/>
      <c r="AXW59" s="84"/>
      <c r="AXX59" s="84"/>
      <c r="AXY59" s="84"/>
      <c r="AXZ59" s="84"/>
      <c r="AYA59" s="84"/>
      <c r="AYB59" s="84"/>
      <c r="AYC59" s="84"/>
      <c r="AYD59" s="84"/>
      <c r="AYE59" s="84"/>
      <c r="AYF59" s="84"/>
      <c r="AYG59" s="84"/>
      <c r="AYH59" s="84"/>
      <c r="AYI59" s="84"/>
      <c r="AYJ59" s="84"/>
      <c r="AYK59" s="84"/>
      <c r="AYL59" s="84"/>
      <c r="AYM59" s="84"/>
      <c r="AYN59" s="84"/>
      <c r="AYO59" s="84"/>
      <c r="AYP59" s="84"/>
      <c r="AYQ59" s="84"/>
      <c r="AYR59" s="84"/>
      <c r="AYS59" s="84"/>
      <c r="AYT59" s="84"/>
      <c r="AYU59" s="84"/>
      <c r="AYV59" s="84"/>
      <c r="AYW59" s="84"/>
      <c r="AYX59" s="84"/>
      <c r="AYY59" s="84"/>
      <c r="AYZ59" s="84"/>
      <c r="AZA59" s="84"/>
      <c r="AZB59" s="84"/>
      <c r="AZC59" s="84"/>
      <c r="AZD59" s="84"/>
      <c r="AZE59" s="84"/>
      <c r="AZF59" s="84"/>
      <c r="AZG59" s="84"/>
      <c r="AZH59" s="84"/>
      <c r="AZI59" s="84"/>
      <c r="AZJ59" s="84"/>
      <c r="AZK59" s="84"/>
      <c r="AZL59" s="84"/>
      <c r="AZM59" s="84"/>
      <c r="AZN59" s="84"/>
      <c r="AZO59" s="84"/>
      <c r="AZP59" s="84"/>
      <c r="AZQ59" s="84"/>
      <c r="AZR59" s="84"/>
      <c r="AZS59" s="84"/>
      <c r="AZT59" s="84"/>
      <c r="AZU59" s="84"/>
      <c r="AZV59" s="84"/>
      <c r="AZW59" s="84"/>
      <c r="AZX59" s="84"/>
      <c r="AZY59" s="84"/>
      <c r="AZZ59" s="84"/>
      <c r="BAA59" s="84"/>
      <c r="BAB59" s="84"/>
      <c r="BAC59" s="84"/>
      <c r="BAD59" s="84"/>
      <c r="BAE59" s="84"/>
      <c r="BAF59" s="84"/>
      <c r="BAG59" s="84"/>
      <c r="BAH59" s="84"/>
      <c r="BAI59" s="84"/>
      <c r="BAJ59" s="84"/>
      <c r="BAK59" s="84"/>
      <c r="BAL59" s="84"/>
      <c r="BAM59" s="84"/>
      <c r="BAN59" s="84"/>
      <c r="BAO59" s="84"/>
      <c r="BAP59" s="84"/>
      <c r="BAQ59" s="84"/>
      <c r="BAR59" s="84"/>
      <c r="BAS59" s="84"/>
      <c r="BAT59" s="84"/>
      <c r="BAU59" s="84"/>
      <c r="BAV59" s="84"/>
      <c r="BAW59" s="84"/>
      <c r="BAX59" s="84"/>
      <c r="BAY59" s="84"/>
      <c r="BAZ59" s="84"/>
      <c r="BBA59" s="84"/>
      <c r="BBB59" s="84"/>
      <c r="BBC59" s="84"/>
      <c r="BBD59" s="84"/>
      <c r="BBE59" s="84"/>
      <c r="BBF59" s="84"/>
      <c r="BBG59" s="84"/>
      <c r="BBH59" s="84"/>
      <c r="BBI59" s="84"/>
      <c r="BBJ59" s="84"/>
      <c r="BBK59" s="84"/>
      <c r="BBL59" s="84"/>
      <c r="BBM59" s="84"/>
      <c r="BBN59" s="84"/>
      <c r="BBO59" s="84"/>
      <c r="BBP59" s="84"/>
      <c r="BBQ59" s="84"/>
      <c r="BBR59" s="84"/>
      <c r="BBS59" s="84"/>
      <c r="BBT59" s="84"/>
      <c r="BBU59" s="84"/>
      <c r="BBV59" s="84"/>
      <c r="BBW59" s="84"/>
      <c r="BBX59" s="84"/>
      <c r="BBY59" s="84"/>
      <c r="BBZ59" s="84"/>
      <c r="BCA59" s="84"/>
      <c r="BCB59" s="84"/>
      <c r="BCC59" s="84"/>
      <c r="BCD59" s="84"/>
      <c r="BCE59" s="84"/>
      <c r="BCF59" s="84"/>
      <c r="BCG59" s="84"/>
      <c r="BCH59" s="84"/>
      <c r="BCI59" s="84"/>
      <c r="BCJ59" s="84"/>
      <c r="BCK59" s="84"/>
      <c r="BCL59" s="84"/>
      <c r="BCM59" s="84"/>
      <c r="BCN59" s="84"/>
      <c r="BCO59" s="84"/>
      <c r="BCP59" s="84"/>
      <c r="BCQ59" s="84"/>
      <c r="BCR59" s="84"/>
      <c r="BCS59" s="84"/>
      <c r="BCT59" s="84"/>
      <c r="BCU59" s="84"/>
      <c r="BCV59" s="84"/>
      <c r="BCW59" s="84"/>
      <c r="BCX59" s="84"/>
      <c r="BCY59" s="84"/>
      <c r="BCZ59" s="84"/>
      <c r="BDA59" s="84"/>
      <c r="BDB59" s="84"/>
      <c r="BDC59" s="84"/>
      <c r="BDD59" s="84"/>
      <c r="BDE59" s="84"/>
      <c r="BDF59" s="84"/>
      <c r="BDG59" s="84"/>
      <c r="BDH59" s="84"/>
      <c r="BDI59" s="84"/>
      <c r="BDJ59" s="84"/>
      <c r="BDK59" s="84"/>
      <c r="BDL59" s="84"/>
      <c r="BDM59" s="84"/>
      <c r="BDN59" s="84"/>
      <c r="BDO59" s="84"/>
      <c r="BDP59" s="84"/>
      <c r="BDQ59" s="84"/>
      <c r="BDR59" s="84"/>
      <c r="BDS59" s="84"/>
      <c r="BDT59" s="84"/>
      <c r="BDU59" s="84"/>
      <c r="BDV59" s="84"/>
      <c r="BDW59" s="84"/>
      <c r="BDX59" s="84"/>
      <c r="BDY59" s="84"/>
      <c r="BDZ59" s="84"/>
      <c r="BEA59" s="84"/>
      <c r="BEB59" s="84"/>
      <c r="BEC59" s="84"/>
      <c r="BED59" s="84"/>
      <c r="BEE59" s="84"/>
      <c r="BEF59" s="84"/>
      <c r="BEG59" s="84"/>
      <c r="BEH59" s="84"/>
      <c r="BEI59" s="84"/>
      <c r="BEJ59" s="84"/>
      <c r="BEK59" s="84"/>
      <c r="BEL59" s="84"/>
      <c r="BEM59" s="84"/>
      <c r="BEN59" s="84"/>
      <c r="BEO59" s="84"/>
      <c r="BEP59" s="84"/>
      <c r="BEQ59" s="84"/>
      <c r="BER59" s="84"/>
      <c r="BES59" s="84"/>
      <c r="BET59" s="84"/>
      <c r="BEU59" s="84"/>
      <c r="BEV59" s="84"/>
      <c r="BEW59" s="84"/>
      <c r="BEX59" s="84"/>
      <c r="BEY59" s="84"/>
      <c r="BEZ59" s="84"/>
      <c r="BFA59" s="84"/>
      <c r="BFB59" s="84"/>
      <c r="BFC59" s="84"/>
      <c r="BFD59" s="84"/>
      <c r="BFE59" s="84"/>
      <c r="BFF59" s="84"/>
      <c r="BFG59" s="84"/>
      <c r="BFH59" s="84"/>
      <c r="BFI59" s="84"/>
      <c r="BFJ59" s="84"/>
      <c r="BFK59" s="84"/>
      <c r="BFL59" s="84"/>
      <c r="BFM59" s="84"/>
      <c r="BFN59" s="84"/>
      <c r="BFO59" s="84"/>
      <c r="BFP59" s="84"/>
      <c r="BFQ59" s="84"/>
      <c r="BFR59" s="84"/>
      <c r="BFS59" s="84"/>
      <c r="BFT59" s="84"/>
      <c r="BFU59" s="84"/>
      <c r="BFV59" s="84"/>
      <c r="BFW59" s="84"/>
      <c r="BFX59" s="84"/>
      <c r="BFY59" s="84"/>
      <c r="BFZ59" s="84"/>
      <c r="BGA59" s="84"/>
      <c r="BGB59" s="84"/>
      <c r="BGC59" s="84"/>
      <c r="BGD59" s="84"/>
      <c r="BGE59" s="84"/>
      <c r="BGF59" s="84"/>
      <c r="BGG59" s="84"/>
      <c r="BGH59" s="84"/>
      <c r="BGI59" s="84"/>
      <c r="BGJ59" s="84"/>
      <c r="BGK59" s="84"/>
      <c r="BGL59" s="84"/>
      <c r="BGM59" s="84"/>
      <c r="BGN59" s="84"/>
      <c r="BGO59" s="84"/>
      <c r="BGP59" s="84"/>
      <c r="BGQ59" s="84"/>
      <c r="BGR59" s="84"/>
      <c r="BGS59" s="84"/>
      <c r="BGT59" s="84"/>
      <c r="BGU59" s="84"/>
      <c r="BGV59" s="84"/>
      <c r="BGW59" s="84"/>
      <c r="BGX59" s="84"/>
      <c r="BGY59" s="84"/>
      <c r="BGZ59" s="84"/>
      <c r="BHA59" s="84"/>
      <c r="BHB59" s="84"/>
      <c r="BHC59" s="84"/>
      <c r="BHD59" s="84"/>
      <c r="BHE59" s="84"/>
      <c r="BHF59" s="84"/>
      <c r="BHG59" s="84"/>
      <c r="BHH59" s="84"/>
      <c r="BHI59" s="84"/>
      <c r="BHJ59" s="84"/>
      <c r="BHK59" s="84"/>
      <c r="BHL59" s="84"/>
      <c r="BHM59" s="84"/>
      <c r="BHN59" s="84"/>
      <c r="BHO59" s="84"/>
      <c r="BHP59" s="84"/>
      <c r="BHQ59" s="84"/>
      <c r="BHR59" s="84"/>
      <c r="BHS59" s="84"/>
      <c r="BHT59" s="84"/>
      <c r="BHU59" s="84"/>
      <c r="BHV59" s="84"/>
      <c r="BHW59" s="84"/>
      <c r="BHX59" s="84"/>
      <c r="BHY59" s="84"/>
      <c r="BHZ59" s="84"/>
      <c r="BIA59" s="84"/>
      <c r="BIB59" s="84"/>
      <c r="BIC59" s="84"/>
      <c r="BID59" s="84"/>
      <c r="BIE59" s="84"/>
      <c r="BIF59" s="84"/>
      <c r="BIG59" s="84"/>
      <c r="BIH59" s="84"/>
      <c r="BII59" s="84"/>
      <c r="BIJ59" s="84"/>
      <c r="BIK59" s="84"/>
      <c r="BIL59" s="84"/>
      <c r="BIM59" s="84"/>
      <c r="BIN59" s="84"/>
      <c r="BIO59" s="84"/>
      <c r="BIP59" s="84"/>
      <c r="BIQ59" s="84"/>
      <c r="BIR59" s="84"/>
      <c r="BIS59" s="84"/>
      <c r="BIT59" s="84"/>
      <c r="BIU59" s="84"/>
      <c r="BIV59" s="84"/>
      <c r="BIW59" s="84"/>
      <c r="BIX59" s="84"/>
      <c r="BIY59" s="84"/>
      <c r="BIZ59" s="84"/>
      <c r="BJA59" s="84"/>
      <c r="BJB59" s="84"/>
      <c r="BJC59" s="84"/>
      <c r="BJD59" s="84"/>
      <c r="BJE59" s="84"/>
      <c r="BJF59" s="84"/>
      <c r="BJG59" s="84"/>
      <c r="BJH59" s="84"/>
      <c r="BJI59" s="84"/>
      <c r="BJJ59" s="84"/>
      <c r="BJK59" s="84"/>
      <c r="BJL59" s="84"/>
      <c r="BJM59" s="84"/>
      <c r="BJN59" s="84"/>
      <c r="BJO59" s="84"/>
      <c r="BJP59" s="84"/>
      <c r="BJQ59" s="84"/>
      <c r="BJR59" s="84"/>
      <c r="BJS59" s="84"/>
      <c r="BJT59" s="84"/>
      <c r="BJU59" s="84"/>
      <c r="BJV59" s="84"/>
      <c r="BJW59" s="84"/>
      <c r="BJX59" s="84"/>
      <c r="BJY59" s="84"/>
      <c r="BJZ59" s="84"/>
      <c r="BKA59" s="84"/>
      <c r="BKB59" s="84"/>
      <c r="BKC59" s="84"/>
      <c r="BKD59" s="84"/>
      <c r="BKE59" s="84"/>
      <c r="BKF59" s="84"/>
      <c r="BKG59" s="84"/>
      <c r="BKH59" s="84"/>
      <c r="BKI59" s="84"/>
      <c r="BKJ59" s="84"/>
      <c r="BKK59" s="84"/>
      <c r="BKL59" s="84"/>
      <c r="BKM59" s="84"/>
      <c r="BKN59" s="84"/>
      <c r="BKO59" s="84"/>
      <c r="BKP59" s="84"/>
      <c r="BKQ59" s="84"/>
      <c r="BKR59" s="84"/>
      <c r="BKS59" s="84"/>
      <c r="BKT59" s="84"/>
      <c r="BKU59" s="84"/>
      <c r="BKV59" s="84"/>
      <c r="BKW59" s="84"/>
      <c r="BKX59" s="84"/>
      <c r="BKY59" s="84"/>
      <c r="BKZ59" s="84"/>
      <c r="BLA59" s="84"/>
      <c r="BLB59" s="84"/>
      <c r="BLC59" s="84"/>
      <c r="BLD59" s="84"/>
      <c r="BLE59" s="84"/>
      <c r="BLF59" s="84"/>
      <c r="BLG59" s="84"/>
      <c r="BLH59" s="84"/>
      <c r="BLI59" s="84"/>
      <c r="BLJ59" s="84"/>
      <c r="BLK59" s="84"/>
      <c r="BLL59" s="84"/>
      <c r="BLM59" s="84"/>
      <c r="BLN59" s="84"/>
      <c r="BLO59" s="84"/>
      <c r="BLP59" s="84"/>
      <c r="BLQ59" s="84"/>
      <c r="BLR59" s="84"/>
      <c r="BLS59" s="84"/>
      <c r="BLT59" s="84"/>
      <c r="BLU59" s="84"/>
      <c r="BLV59" s="84"/>
      <c r="BLW59" s="84"/>
      <c r="BLX59" s="84"/>
      <c r="BLY59" s="84"/>
      <c r="BLZ59" s="84"/>
      <c r="BMA59" s="84"/>
      <c r="BMB59" s="84"/>
      <c r="BMC59" s="84"/>
      <c r="BMD59" s="84"/>
      <c r="BME59" s="84"/>
      <c r="BMF59" s="84"/>
      <c r="BMG59" s="84"/>
      <c r="BMH59" s="84"/>
      <c r="BMI59" s="84"/>
      <c r="BMJ59" s="84"/>
      <c r="BMK59" s="84"/>
      <c r="BML59" s="84"/>
      <c r="BMM59" s="84"/>
      <c r="BMN59" s="84"/>
      <c r="BMO59" s="84"/>
      <c r="BMP59" s="84"/>
      <c r="BMQ59" s="84"/>
      <c r="BMR59" s="84"/>
      <c r="BMS59" s="84"/>
      <c r="BMT59" s="84"/>
      <c r="BMU59" s="84"/>
      <c r="BMV59" s="84"/>
      <c r="BMW59" s="84"/>
      <c r="BMX59" s="84"/>
      <c r="BMY59" s="84"/>
      <c r="BMZ59" s="84"/>
      <c r="BNA59" s="84"/>
      <c r="BNB59" s="84"/>
      <c r="BNC59" s="84"/>
      <c r="BND59" s="84"/>
      <c r="BNE59" s="84"/>
      <c r="BNF59" s="84"/>
      <c r="BNG59" s="84"/>
      <c r="BNH59" s="84"/>
      <c r="BNI59" s="84"/>
      <c r="BNJ59" s="84"/>
      <c r="BNK59" s="84"/>
      <c r="BNL59" s="84"/>
      <c r="BNM59" s="84"/>
      <c r="BNN59" s="84"/>
      <c r="BNO59" s="84"/>
      <c r="BNP59" s="84"/>
      <c r="BNQ59" s="84"/>
      <c r="BNR59" s="84"/>
      <c r="BNS59" s="84"/>
      <c r="BNT59" s="84"/>
      <c r="BNU59" s="84"/>
      <c r="BNV59" s="84"/>
      <c r="BNW59" s="84"/>
      <c r="BNX59" s="84"/>
      <c r="BNY59" s="84"/>
      <c r="BNZ59" s="84"/>
      <c r="BOA59" s="84"/>
      <c r="BOB59" s="84"/>
      <c r="BOC59" s="84"/>
      <c r="BOD59" s="84"/>
      <c r="BOE59" s="84"/>
      <c r="BOF59" s="84"/>
      <c r="BOG59" s="84"/>
      <c r="BOH59" s="84"/>
      <c r="BOI59" s="84"/>
      <c r="BOJ59" s="84"/>
      <c r="BOK59" s="84"/>
      <c r="BOL59" s="84"/>
      <c r="BOM59" s="84"/>
      <c r="BON59" s="84"/>
      <c r="BOO59" s="84"/>
      <c r="BOP59" s="84"/>
      <c r="BOQ59" s="84"/>
      <c r="BOR59" s="84"/>
      <c r="BOS59" s="84"/>
      <c r="BOT59" s="84"/>
      <c r="BOU59" s="84"/>
      <c r="BOV59" s="84"/>
      <c r="BOW59" s="84"/>
      <c r="BOX59" s="84"/>
      <c r="BOY59" s="84"/>
      <c r="BOZ59" s="84"/>
      <c r="BPA59" s="84"/>
      <c r="BPB59" s="84"/>
      <c r="BPC59" s="84"/>
      <c r="BPD59" s="84"/>
      <c r="BPE59" s="84"/>
      <c r="BPF59" s="84"/>
      <c r="BPG59" s="84"/>
      <c r="BPH59" s="84"/>
      <c r="BPI59" s="84"/>
      <c r="BPJ59" s="84"/>
      <c r="BPK59" s="84"/>
      <c r="BPL59" s="84"/>
      <c r="BPM59" s="84"/>
      <c r="BPN59" s="84"/>
      <c r="BPO59" s="84"/>
      <c r="BPP59" s="84"/>
      <c r="BPQ59" s="84"/>
      <c r="BPR59" s="84"/>
      <c r="BPS59" s="84"/>
      <c r="BPT59" s="84"/>
      <c r="BPU59" s="84"/>
      <c r="BPV59" s="84"/>
      <c r="BPW59" s="84"/>
      <c r="BPX59" s="84"/>
      <c r="BPY59" s="84"/>
      <c r="BPZ59" s="84"/>
      <c r="BQA59" s="84"/>
      <c r="BQB59" s="84"/>
      <c r="BQC59" s="84"/>
      <c r="BQD59" s="84"/>
      <c r="BQE59" s="84"/>
      <c r="BQF59" s="84"/>
      <c r="BQG59" s="84"/>
      <c r="BQH59" s="84"/>
      <c r="BQI59" s="84"/>
      <c r="BQJ59" s="84"/>
      <c r="BQK59" s="84"/>
      <c r="BQL59" s="84"/>
      <c r="BQM59" s="84"/>
      <c r="BQN59" s="84"/>
      <c r="BQO59" s="84"/>
      <c r="BQP59" s="84"/>
      <c r="BQQ59" s="84"/>
      <c r="BQR59" s="84"/>
      <c r="BQS59" s="84"/>
      <c r="BQT59" s="84"/>
      <c r="BQU59" s="84"/>
      <c r="BQV59" s="84"/>
      <c r="BQW59" s="84"/>
      <c r="BQX59" s="84"/>
      <c r="BQY59" s="84"/>
      <c r="BQZ59" s="84"/>
      <c r="BRA59" s="84"/>
      <c r="BRB59" s="84"/>
      <c r="BRC59" s="84"/>
      <c r="BRD59" s="84"/>
      <c r="BRE59" s="84"/>
      <c r="BRF59" s="84"/>
      <c r="BRG59" s="84"/>
      <c r="BRH59" s="84"/>
      <c r="BRI59" s="84"/>
      <c r="BRJ59" s="84"/>
      <c r="BRK59" s="84"/>
      <c r="BRL59" s="84"/>
      <c r="BRM59" s="84"/>
      <c r="BRN59" s="84"/>
      <c r="BRO59" s="84"/>
      <c r="BRP59" s="84"/>
      <c r="BRQ59" s="84"/>
      <c r="BRR59" s="84"/>
      <c r="BRS59" s="84"/>
      <c r="BRT59" s="84"/>
      <c r="BRU59" s="84"/>
      <c r="BRV59" s="84"/>
      <c r="BRW59" s="84"/>
      <c r="BRX59" s="84"/>
      <c r="BRY59" s="84"/>
      <c r="BRZ59" s="84"/>
      <c r="BSA59" s="84"/>
      <c r="BSB59" s="84"/>
      <c r="BSC59" s="84"/>
      <c r="BSD59" s="84"/>
      <c r="BSE59" s="84"/>
      <c r="BSF59" s="84"/>
      <c r="BSG59" s="84"/>
      <c r="BSH59" s="84"/>
      <c r="BSI59" s="84"/>
      <c r="BSJ59" s="84"/>
      <c r="BSK59" s="84"/>
      <c r="BSL59" s="84"/>
      <c r="BSM59" s="84"/>
      <c r="BSN59" s="84"/>
      <c r="BSO59" s="84"/>
      <c r="BSP59" s="84"/>
      <c r="BSQ59" s="84"/>
      <c r="BSR59" s="84"/>
      <c r="BSS59" s="84"/>
      <c r="BST59" s="84"/>
      <c r="BSU59" s="84"/>
      <c r="BSV59" s="84"/>
      <c r="BSW59" s="84"/>
      <c r="BSX59" s="84"/>
      <c r="BSY59" s="84"/>
      <c r="BSZ59" s="84"/>
      <c r="BTA59" s="84"/>
      <c r="BTB59" s="84"/>
      <c r="BTC59" s="84"/>
      <c r="BTD59" s="84"/>
      <c r="BTE59" s="84"/>
      <c r="BTF59" s="84"/>
      <c r="BTG59" s="84"/>
      <c r="BTH59" s="84"/>
      <c r="BTI59" s="84"/>
      <c r="BTJ59" s="84"/>
      <c r="BTK59" s="84"/>
      <c r="BTL59" s="84"/>
      <c r="BTM59" s="84"/>
      <c r="BTN59" s="84"/>
      <c r="BTO59" s="84"/>
      <c r="BTP59" s="84"/>
      <c r="BTQ59" s="84"/>
      <c r="BTR59" s="84"/>
      <c r="BTS59" s="84"/>
      <c r="BTT59" s="84"/>
      <c r="BTU59" s="84"/>
      <c r="BTV59" s="84"/>
      <c r="BTW59" s="84"/>
      <c r="BTX59" s="84"/>
      <c r="BTY59" s="84"/>
      <c r="BTZ59" s="84"/>
      <c r="BUA59" s="84"/>
      <c r="BUB59" s="84"/>
      <c r="BUC59" s="84"/>
      <c r="BUD59" s="84"/>
      <c r="BUE59" s="84"/>
      <c r="BUF59" s="84"/>
      <c r="BUG59" s="84"/>
      <c r="BUH59" s="84"/>
      <c r="BUI59" s="84"/>
      <c r="BUJ59" s="84"/>
      <c r="BUK59" s="84"/>
      <c r="BUL59" s="84"/>
      <c r="BUM59" s="84"/>
      <c r="BUN59" s="84"/>
      <c r="BUO59" s="84"/>
      <c r="BUP59" s="84"/>
      <c r="BUQ59" s="84"/>
      <c r="BUR59" s="84"/>
      <c r="BUS59" s="84"/>
      <c r="BUT59" s="84"/>
      <c r="BUU59" s="84"/>
      <c r="BUV59" s="84"/>
      <c r="BUW59" s="84"/>
      <c r="BUX59" s="84"/>
      <c r="BUY59" s="84"/>
      <c r="BUZ59" s="84"/>
      <c r="BVA59" s="84"/>
      <c r="BVB59" s="84"/>
      <c r="BVC59" s="84"/>
      <c r="BVD59" s="84"/>
      <c r="BVE59" s="84"/>
      <c r="BVF59" s="84"/>
      <c r="BVG59" s="84"/>
      <c r="BVH59" s="84"/>
      <c r="BVI59" s="84"/>
      <c r="BVJ59" s="84"/>
      <c r="BVK59" s="84"/>
      <c r="BVL59" s="84"/>
      <c r="BVM59" s="84"/>
      <c r="BVN59" s="84"/>
      <c r="BVO59" s="84"/>
      <c r="BVP59" s="84"/>
      <c r="BVQ59" s="84"/>
      <c r="BVR59" s="84"/>
      <c r="BVS59" s="84"/>
      <c r="BVT59" s="84"/>
      <c r="BVU59" s="84"/>
      <c r="BVV59" s="84"/>
      <c r="BVW59" s="84"/>
      <c r="BVX59" s="84"/>
      <c r="BVY59" s="84"/>
      <c r="BVZ59" s="84"/>
      <c r="BWA59" s="84"/>
      <c r="BWB59" s="84"/>
      <c r="BWC59" s="84"/>
      <c r="BWD59" s="84"/>
      <c r="BWE59" s="84"/>
      <c r="BWF59" s="84"/>
      <c r="BWG59" s="84"/>
      <c r="BWH59" s="84"/>
      <c r="BWI59" s="84"/>
      <c r="BWJ59" s="84"/>
      <c r="BWK59" s="84"/>
      <c r="BWL59" s="84"/>
      <c r="BWM59" s="84"/>
      <c r="BWN59" s="84"/>
      <c r="BWO59" s="84"/>
      <c r="BWP59" s="84"/>
      <c r="BWQ59" s="84"/>
      <c r="BWR59" s="84"/>
      <c r="BWS59" s="84"/>
      <c r="BWT59" s="84"/>
      <c r="BWU59" s="84"/>
      <c r="BWV59" s="84"/>
      <c r="BWW59" s="84"/>
      <c r="BWX59" s="84"/>
      <c r="BWY59" s="84"/>
      <c r="BWZ59" s="84"/>
      <c r="BXA59" s="84"/>
      <c r="BXB59" s="84"/>
      <c r="BXC59" s="84"/>
      <c r="BXD59" s="84"/>
      <c r="BXE59" s="84"/>
      <c r="BXF59" s="84"/>
      <c r="BXG59" s="84"/>
      <c r="BXH59" s="84"/>
      <c r="BXI59" s="84"/>
      <c r="BXJ59" s="84"/>
      <c r="BXK59" s="84"/>
      <c r="BXL59" s="84"/>
      <c r="BXM59" s="84"/>
      <c r="BXN59" s="84"/>
      <c r="BXO59" s="84"/>
      <c r="BXP59" s="84"/>
      <c r="BXQ59" s="84"/>
      <c r="BXR59" s="84"/>
      <c r="BXS59" s="84"/>
      <c r="BXT59" s="84"/>
      <c r="BXU59" s="84"/>
      <c r="BXV59" s="84"/>
      <c r="BXW59" s="84"/>
      <c r="BXX59" s="84"/>
      <c r="BXY59" s="84"/>
      <c r="BXZ59" s="84"/>
      <c r="BYA59" s="84"/>
      <c r="BYB59" s="84"/>
      <c r="BYC59" s="84"/>
      <c r="BYD59" s="84"/>
      <c r="BYE59" s="84"/>
      <c r="BYF59" s="84"/>
      <c r="BYG59" s="84"/>
      <c r="BYH59" s="84"/>
      <c r="BYI59" s="84"/>
      <c r="BYJ59" s="84"/>
      <c r="BYK59" s="84"/>
      <c r="BYL59" s="84"/>
      <c r="BYM59" s="84"/>
      <c r="BYN59" s="84"/>
      <c r="BYO59" s="84"/>
      <c r="BYP59" s="84"/>
      <c r="BYQ59" s="84"/>
      <c r="BYR59" s="84"/>
      <c r="BYS59" s="84"/>
      <c r="BYT59" s="84"/>
      <c r="BYU59" s="84"/>
      <c r="BYV59" s="84"/>
      <c r="BYW59" s="84"/>
      <c r="BYX59" s="84"/>
      <c r="BYY59" s="84"/>
      <c r="BYZ59" s="84"/>
      <c r="BZA59" s="84"/>
      <c r="BZB59" s="84"/>
      <c r="BZC59" s="84"/>
      <c r="BZD59" s="84"/>
      <c r="BZE59" s="84"/>
      <c r="BZF59" s="84"/>
      <c r="BZG59" s="84"/>
      <c r="BZH59" s="84"/>
      <c r="BZI59" s="84"/>
      <c r="BZJ59" s="84"/>
      <c r="BZK59" s="84"/>
      <c r="BZL59" s="84"/>
      <c r="BZM59" s="84"/>
      <c r="BZN59" s="84"/>
      <c r="BZO59" s="84"/>
      <c r="BZP59" s="84"/>
      <c r="BZQ59" s="84"/>
      <c r="BZR59" s="84"/>
      <c r="BZS59" s="84"/>
      <c r="BZT59" s="84"/>
      <c r="BZU59" s="84"/>
      <c r="BZV59" s="84"/>
      <c r="BZW59" s="84"/>
      <c r="BZX59" s="84"/>
      <c r="BZY59" s="84"/>
      <c r="BZZ59" s="84"/>
      <c r="CAA59" s="84"/>
      <c r="CAB59" s="84"/>
      <c r="CAC59" s="84"/>
      <c r="CAD59" s="84"/>
      <c r="CAE59" s="84"/>
      <c r="CAF59" s="84"/>
      <c r="CAG59" s="84"/>
      <c r="CAH59" s="84"/>
      <c r="CAI59" s="84"/>
      <c r="CAJ59" s="84"/>
      <c r="CAK59" s="84"/>
      <c r="CAL59" s="84"/>
      <c r="CAM59" s="84"/>
      <c r="CAN59" s="84"/>
      <c r="CAO59" s="84"/>
      <c r="CAP59" s="84"/>
      <c r="CAQ59" s="84"/>
      <c r="CAR59" s="84"/>
      <c r="CAS59" s="84"/>
      <c r="CAT59" s="84"/>
      <c r="CAU59" s="84"/>
      <c r="CAV59" s="84"/>
      <c r="CAW59" s="84"/>
      <c r="CAX59" s="84"/>
      <c r="CAY59" s="84"/>
      <c r="CAZ59" s="84"/>
      <c r="CBA59" s="84"/>
      <c r="CBB59" s="84"/>
      <c r="CBC59" s="84"/>
      <c r="CBD59" s="84"/>
      <c r="CBE59" s="84"/>
      <c r="CBF59" s="84"/>
      <c r="CBG59" s="84"/>
      <c r="CBH59" s="84"/>
      <c r="CBI59" s="84"/>
      <c r="CBJ59" s="84"/>
      <c r="CBK59" s="84"/>
      <c r="CBL59" s="84"/>
      <c r="CBM59" s="84"/>
      <c r="CBN59" s="84"/>
      <c r="CBO59" s="84"/>
      <c r="CBP59" s="84"/>
      <c r="CBQ59" s="84"/>
      <c r="CBR59" s="84"/>
      <c r="CBS59" s="84"/>
      <c r="CBT59" s="84"/>
      <c r="CBU59" s="84"/>
      <c r="CBV59" s="84"/>
      <c r="CBW59" s="84"/>
      <c r="CBX59" s="84"/>
      <c r="CBY59" s="84"/>
      <c r="CBZ59" s="84"/>
      <c r="CCA59" s="84"/>
      <c r="CCB59" s="84"/>
      <c r="CCC59" s="84"/>
      <c r="CCD59" s="84"/>
      <c r="CCE59" s="84"/>
      <c r="CCF59" s="84"/>
      <c r="CCG59" s="84"/>
      <c r="CCH59" s="84"/>
      <c r="CCI59" s="84"/>
      <c r="CCJ59" s="84"/>
      <c r="CCK59" s="84"/>
      <c r="CCL59" s="84"/>
      <c r="CCM59" s="84"/>
      <c r="CCN59" s="84"/>
      <c r="CCO59" s="84"/>
      <c r="CCP59" s="84"/>
      <c r="CCQ59" s="84"/>
      <c r="CCR59" s="84"/>
      <c r="CCS59" s="84"/>
      <c r="CCT59" s="84"/>
      <c r="CCU59" s="84"/>
      <c r="CCV59" s="84"/>
      <c r="CCW59" s="84"/>
      <c r="CCX59" s="84"/>
      <c r="CCY59" s="84"/>
      <c r="CCZ59" s="84"/>
      <c r="CDA59" s="84"/>
      <c r="CDB59" s="84"/>
      <c r="CDC59" s="84"/>
      <c r="CDD59" s="84"/>
      <c r="CDE59" s="84"/>
      <c r="CDF59" s="84"/>
      <c r="CDG59" s="84"/>
      <c r="CDH59" s="84"/>
      <c r="CDI59" s="84"/>
      <c r="CDJ59" s="84"/>
      <c r="CDK59" s="84"/>
      <c r="CDL59" s="84"/>
      <c r="CDM59" s="84"/>
      <c r="CDN59" s="84"/>
      <c r="CDO59" s="84"/>
      <c r="CDP59" s="84"/>
      <c r="CDQ59" s="84"/>
      <c r="CDR59" s="84"/>
      <c r="CDS59" s="84"/>
      <c r="CDT59" s="84"/>
      <c r="CDU59" s="84"/>
      <c r="CDV59" s="84"/>
      <c r="CDW59" s="84"/>
      <c r="CDX59" s="84"/>
      <c r="CDY59" s="84"/>
      <c r="CDZ59" s="84"/>
      <c r="CEA59" s="84"/>
      <c r="CEB59" s="84"/>
      <c r="CEC59" s="84"/>
      <c r="CED59" s="84"/>
      <c r="CEE59" s="84"/>
      <c r="CEF59" s="84"/>
      <c r="CEG59" s="84"/>
      <c r="CEH59" s="84"/>
      <c r="CEI59" s="84"/>
      <c r="CEJ59" s="84"/>
      <c r="CEK59" s="84"/>
      <c r="CEL59" s="84"/>
      <c r="CEM59" s="84"/>
      <c r="CEN59" s="84"/>
      <c r="CEO59" s="84"/>
      <c r="CEP59" s="84"/>
      <c r="CEQ59" s="84"/>
      <c r="CER59" s="84"/>
      <c r="CES59" s="84"/>
      <c r="CET59" s="84"/>
      <c r="CEU59" s="84"/>
      <c r="CEV59" s="84"/>
      <c r="CEW59" s="84"/>
      <c r="CEX59" s="84"/>
      <c r="CEY59" s="84"/>
      <c r="CEZ59" s="84"/>
      <c r="CFA59" s="84"/>
      <c r="CFB59" s="84"/>
      <c r="CFC59" s="84"/>
      <c r="CFD59" s="84"/>
      <c r="CFE59" s="84"/>
      <c r="CFF59" s="84"/>
      <c r="CFG59" s="84"/>
      <c r="CFH59" s="84"/>
      <c r="CFI59" s="84"/>
      <c r="CFJ59" s="84"/>
      <c r="CFK59" s="84"/>
      <c r="CFL59" s="84"/>
      <c r="CFM59" s="84"/>
      <c r="CFN59" s="84"/>
      <c r="CFO59" s="84"/>
      <c r="CFP59" s="84"/>
      <c r="CFQ59" s="84"/>
      <c r="CFR59" s="84"/>
      <c r="CFS59" s="84"/>
      <c r="CFT59" s="84"/>
      <c r="CFU59" s="84"/>
      <c r="CFV59" s="84"/>
      <c r="CFW59" s="84"/>
      <c r="CFX59" s="84"/>
      <c r="CFY59" s="84"/>
      <c r="CFZ59" s="84"/>
      <c r="CGA59" s="84"/>
      <c r="CGB59" s="84"/>
      <c r="CGC59" s="84"/>
      <c r="CGD59" s="84"/>
      <c r="CGE59" s="84"/>
      <c r="CGF59" s="84"/>
      <c r="CGG59" s="84"/>
      <c r="CGH59" s="84"/>
      <c r="CGI59" s="84"/>
      <c r="CGJ59" s="84"/>
      <c r="CGK59" s="84"/>
      <c r="CGL59" s="84"/>
      <c r="CGM59" s="84"/>
      <c r="CGN59" s="84"/>
      <c r="CGO59" s="84"/>
      <c r="CGP59" s="84"/>
      <c r="CGQ59" s="84"/>
      <c r="CGR59" s="84"/>
      <c r="CGS59" s="84"/>
      <c r="CGT59" s="84"/>
      <c r="CGU59" s="84"/>
      <c r="CGV59" s="84"/>
      <c r="CGW59" s="84"/>
      <c r="CGX59" s="84"/>
      <c r="CGY59" s="84"/>
      <c r="CGZ59" s="84"/>
      <c r="CHA59" s="84"/>
      <c r="CHB59" s="84"/>
      <c r="CHC59" s="84"/>
      <c r="CHD59" s="84"/>
      <c r="CHE59" s="84"/>
      <c r="CHF59" s="84"/>
      <c r="CHG59" s="84"/>
      <c r="CHH59" s="84"/>
      <c r="CHI59" s="84"/>
      <c r="CHJ59" s="84"/>
      <c r="CHK59" s="84"/>
      <c r="CHL59" s="84"/>
      <c r="CHM59" s="84"/>
      <c r="CHN59" s="84"/>
      <c r="CHO59" s="84"/>
      <c r="CHP59" s="84"/>
      <c r="CHQ59" s="84"/>
      <c r="CHR59" s="84"/>
      <c r="CHS59" s="84"/>
      <c r="CHT59" s="84"/>
      <c r="CHU59" s="84"/>
      <c r="CHV59" s="84"/>
      <c r="CHW59" s="84"/>
      <c r="CHX59" s="84"/>
      <c r="CHY59" s="84"/>
      <c r="CHZ59" s="84"/>
      <c r="CIA59" s="84"/>
      <c r="CIB59" s="84"/>
      <c r="CIC59" s="84"/>
      <c r="CID59" s="84"/>
      <c r="CIE59" s="84"/>
      <c r="CIF59" s="84"/>
      <c r="CIG59" s="84"/>
      <c r="CIH59" s="84"/>
      <c r="CII59" s="84"/>
      <c r="CIJ59" s="84"/>
      <c r="CIK59" s="84"/>
      <c r="CIL59" s="84"/>
      <c r="CIM59" s="84"/>
      <c r="CIN59" s="84"/>
      <c r="CIO59" s="84"/>
      <c r="CIP59" s="84"/>
      <c r="CIQ59" s="84"/>
      <c r="CIR59" s="84"/>
      <c r="CIS59" s="84"/>
      <c r="CIT59" s="84"/>
      <c r="CIU59" s="84"/>
      <c r="CIV59" s="84"/>
      <c r="CIW59" s="84"/>
      <c r="CIX59" s="84"/>
      <c r="CIY59" s="84"/>
      <c r="CIZ59" s="84"/>
      <c r="CJA59" s="84"/>
      <c r="CJB59" s="84"/>
      <c r="CJC59" s="84"/>
      <c r="CJD59" s="84"/>
      <c r="CJE59" s="84"/>
      <c r="CJF59" s="84"/>
      <c r="CJG59" s="84"/>
      <c r="CJH59" s="84"/>
      <c r="CJI59" s="84"/>
      <c r="CJJ59" s="84"/>
      <c r="CJK59" s="84"/>
      <c r="CJL59" s="84"/>
      <c r="CJM59" s="84"/>
      <c r="CJN59" s="84"/>
      <c r="CJO59" s="84"/>
      <c r="CJP59" s="84"/>
      <c r="CJQ59" s="84"/>
      <c r="CJR59" s="84"/>
      <c r="CJS59" s="84"/>
      <c r="CJT59" s="84"/>
      <c r="CJU59" s="84"/>
      <c r="CJV59" s="84"/>
      <c r="CJW59" s="84"/>
      <c r="CJX59" s="84"/>
      <c r="CJY59" s="84"/>
      <c r="CJZ59" s="84"/>
      <c r="CKA59" s="84"/>
      <c r="CKB59" s="84"/>
      <c r="CKC59" s="84"/>
      <c r="CKD59" s="84"/>
      <c r="CKE59" s="84"/>
      <c r="CKF59" s="84"/>
      <c r="CKG59" s="84"/>
      <c r="CKH59" s="84"/>
      <c r="CKI59" s="84"/>
      <c r="CKJ59" s="84"/>
      <c r="CKK59" s="84"/>
      <c r="CKL59" s="84"/>
      <c r="CKM59" s="84"/>
      <c r="CKN59" s="84"/>
      <c r="CKO59" s="84"/>
      <c r="CKP59" s="84"/>
      <c r="CKQ59" s="84"/>
      <c r="CKR59" s="84"/>
      <c r="CKS59" s="84"/>
      <c r="CKT59" s="84"/>
      <c r="CKU59" s="84"/>
      <c r="CKV59" s="84"/>
      <c r="CKW59" s="84"/>
      <c r="CKX59" s="84"/>
      <c r="CKY59" s="84"/>
      <c r="CKZ59" s="84"/>
      <c r="CLA59" s="84"/>
      <c r="CLB59" s="84"/>
      <c r="CLC59" s="84"/>
      <c r="CLD59" s="84"/>
      <c r="CLE59" s="84"/>
      <c r="CLF59" s="84"/>
      <c r="CLG59" s="84"/>
      <c r="CLH59" s="84"/>
      <c r="CLI59" s="84"/>
      <c r="CLJ59" s="84"/>
      <c r="CLK59" s="84"/>
      <c r="CLL59" s="84"/>
      <c r="CLM59" s="84"/>
      <c r="CLN59" s="84"/>
      <c r="CLO59" s="84"/>
      <c r="CLP59" s="84"/>
      <c r="CLQ59" s="84"/>
      <c r="CLR59" s="84"/>
      <c r="CLS59" s="84"/>
      <c r="CLT59" s="84"/>
      <c r="CLU59" s="84"/>
      <c r="CLV59" s="84"/>
      <c r="CLW59" s="84"/>
      <c r="CLX59" s="84"/>
      <c r="CLY59" s="84"/>
      <c r="CLZ59" s="84"/>
      <c r="CMA59" s="84"/>
      <c r="CMB59" s="84"/>
      <c r="CMC59" s="84"/>
      <c r="CMD59" s="84"/>
      <c r="CME59" s="84"/>
      <c r="CMF59" s="84"/>
      <c r="CMG59" s="84"/>
      <c r="CMH59" s="84"/>
      <c r="CMI59" s="84"/>
      <c r="CMJ59" s="84"/>
      <c r="CMK59" s="84"/>
      <c r="CML59" s="84"/>
      <c r="CMM59" s="84"/>
      <c r="CMN59" s="84"/>
      <c r="CMO59" s="84"/>
      <c r="CMP59" s="84"/>
      <c r="CMQ59" s="84"/>
      <c r="CMR59" s="84"/>
      <c r="CMS59" s="84"/>
      <c r="CMT59" s="84"/>
      <c r="CMU59" s="84"/>
      <c r="CMV59" s="84"/>
      <c r="CMW59" s="84"/>
      <c r="CMX59" s="84"/>
      <c r="CMY59" s="84"/>
      <c r="CMZ59" s="84"/>
      <c r="CNA59" s="84"/>
      <c r="CNB59" s="84"/>
      <c r="CNC59" s="84"/>
      <c r="CND59" s="84"/>
      <c r="CNE59" s="84"/>
      <c r="CNF59" s="84"/>
      <c r="CNG59" s="84"/>
      <c r="CNH59" s="84"/>
      <c r="CNI59" s="84"/>
      <c r="CNJ59" s="84"/>
      <c r="CNK59" s="84"/>
      <c r="CNL59" s="84"/>
      <c r="CNM59" s="84"/>
      <c r="CNN59" s="84"/>
      <c r="CNO59" s="84"/>
      <c r="CNP59" s="84"/>
      <c r="CNQ59" s="84"/>
      <c r="CNR59" s="84"/>
      <c r="CNS59" s="84"/>
      <c r="CNT59" s="84"/>
      <c r="CNU59" s="84"/>
      <c r="CNV59" s="84"/>
      <c r="CNW59" s="84"/>
      <c r="CNX59" s="84"/>
      <c r="CNY59" s="84"/>
      <c r="CNZ59" s="84"/>
      <c r="COA59" s="84"/>
      <c r="COB59" s="84"/>
      <c r="COC59" s="84"/>
      <c r="COD59" s="84"/>
      <c r="COE59" s="84"/>
      <c r="COF59" s="84"/>
      <c r="COG59" s="84"/>
      <c r="COH59" s="84"/>
      <c r="COI59" s="84"/>
      <c r="COJ59" s="84"/>
      <c r="COK59" s="84"/>
      <c r="COL59" s="84"/>
      <c r="COM59" s="84"/>
      <c r="CON59" s="84"/>
      <c r="COO59" s="84"/>
      <c r="COP59" s="84"/>
      <c r="COQ59" s="84"/>
      <c r="COR59" s="84"/>
      <c r="COS59" s="84"/>
      <c r="COT59" s="84"/>
      <c r="COU59" s="84"/>
      <c r="COV59" s="84"/>
      <c r="COW59" s="84"/>
      <c r="COX59" s="84"/>
      <c r="COY59" s="84"/>
      <c r="COZ59" s="84"/>
      <c r="CPA59" s="84"/>
      <c r="CPB59" s="84"/>
      <c r="CPC59" s="84"/>
      <c r="CPD59" s="84"/>
      <c r="CPE59" s="84"/>
      <c r="CPF59" s="84"/>
      <c r="CPG59" s="84"/>
      <c r="CPH59" s="84"/>
      <c r="CPI59" s="84"/>
      <c r="CPJ59" s="84"/>
      <c r="CPK59" s="84"/>
      <c r="CPL59" s="84"/>
      <c r="CPM59" s="84"/>
      <c r="CPN59" s="84"/>
      <c r="CPO59" s="84"/>
      <c r="CPP59" s="84"/>
      <c r="CPQ59" s="84"/>
      <c r="CPR59" s="84"/>
      <c r="CPS59" s="84"/>
      <c r="CPT59" s="84"/>
      <c r="CPU59" s="84"/>
      <c r="CPV59" s="84"/>
      <c r="CPW59" s="84"/>
      <c r="CPX59" s="84"/>
      <c r="CPY59" s="84"/>
      <c r="CPZ59" s="84"/>
      <c r="CQA59" s="84"/>
      <c r="CQB59" s="84"/>
      <c r="CQC59" s="84"/>
      <c r="CQD59" s="84"/>
      <c r="CQE59" s="84"/>
      <c r="CQF59" s="84"/>
      <c r="CQG59" s="84"/>
      <c r="CQH59" s="84"/>
      <c r="CQI59" s="84"/>
      <c r="CQJ59" s="84"/>
      <c r="CQK59" s="84"/>
      <c r="CQL59" s="84"/>
      <c r="CQM59" s="84"/>
      <c r="CQN59" s="84"/>
      <c r="CQO59" s="84"/>
      <c r="CQP59" s="84"/>
      <c r="CQQ59" s="84"/>
      <c r="CQR59" s="84"/>
      <c r="CQS59" s="84"/>
      <c r="CQT59" s="84"/>
      <c r="CQU59" s="84"/>
      <c r="CQV59" s="84"/>
      <c r="CQW59" s="84"/>
      <c r="CQX59" s="84"/>
      <c r="CQY59" s="84"/>
      <c r="CQZ59" s="84"/>
      <c r="CRA59" s="84"/>
      <c r="CRB59" s="84"/>
      <c r="CRC59" s="84"/>
      <c r="CRD59" s="84"/>
      <c r="CRE59" s="84"/>
      <c r="CRF59" s="84"/>
      <c r="CRG59" s="84"/>
      <c r="CRH59" s="84"/>
      <c r="CRI59" s="84"/>
      <c r="CRJ59" s="84"/>
      <c r="CRK59" s="84"/>
      <c r="CRL59" s="84"/>
      <c r="CRM59" s="84"/>
      <c r="CRN59" s="84"/>
      <c r="CRO59" s="84"/>
      <c r="CRP59" s="84"/>
      <c r="CRQ59" s="84"/>
      <c r="CRR59" s="84"/>
      <c r="CRS59" s="84"/>
      <c r="CRT59" s="84"/>
      <c r="CRU59" s="84"/>
      <c r="CRV59" s="84"/>
      <c r="CRW59" s="84"/>
      <c r="CRX59" s="84"/>
      <c r="CRY59" s="84"/>
      <c r="CRZ59" s="84"/>
      <c r="CSA59" s="84"/>
      <c r="CSB59" s="84"/>
      <c r="CSC59" s="84"/>
      <c r="CSD59" s="84"/>
      <c r="CSE59" s="84"/>
      <c r="CSF59" s="84"/>
      <c r="CSG59" s="84"/>
      <c r="CSH59" s="84"/>
      <c r="CSI59" s="84"/>
      <c r="CSJ59" s="84"/>
      <c r="CSK59" s="84"/>
      <c r="CSL59" s="84"/>
      <c r="CSM59" s="84"/>
      <c r="CSN59" s="84"/>
      <c r="CSO59" s="84"/>
      <c r="CSP59" s="84"/>
      <c r="CSQ59" s="84"/>
      <c r="CSR59" s="84"/>
      <c r="CSS59" s="84"/>
      <c r="CST59" s="84"/>
      <c r="CSU59" s="84"/>
      <c r="CSV59" s="84"/>
      <c r="CSW59" s="84"/>
      <c r="CSX59" s="84"/>
      <c r="CSY59" s="84"/>
      <c r="CSZ59" s="84"/>
      <c r="CTA59" s="84"/>
      <c r="CTB59" s="84"/>
      <c r="CTC59" s="84"/>
      <c r="CTD59" s="84"/>
      <c r="CTE59" s="84"/>
      <c r="CTF59" s="84"/>
      <c r="CTG59" s="84"/>
      <c r="CTH59" s="84"/>
      <c r="CTI59" s="84"/>
      <c r="CTJ59" s="84"/>
      <c r="CTK59" s="84"/>
      <c r="CTL59" s="84"/>
      <c r="CTM59" s="84"/>
      <c r="CTN59" s="84"/>
      <c r="CTO59" s="84"/>
      <c r="CTP59" s="84"/>
      <c r="CTQ59" s="84"/>
      <c r="CTR59" s="84"/>
      <c r="CTS59" s="84"/>
      <c r="CTT59" s="84"/>
      <c r="CTU59" s="84"/>
      <c r="CTV59" s="84"/>
      <c r="CTW59" s="84"/>
      <c r="CTX59" s="84"/>
      <c r="CTY59" s="84"/>
      <c r="CTZ59" s="84"/>
      <c r="CUA59" s="84"/>
      <c r="CUB59" s="84"/>
      <c r="CUC59" s="84"/>
      <c r="CUD59" s="84"/>
      <c r="CUE59" s="84"/>
      <c r="CUF59" s="84"/>
      <c r="CUG59" s="84"/>
      <c r="CUH59" s="84"/>
      <c r="CUI59" s="84"/>
      <c r="CUJ59" s="84"/>
      <c r="CUK59" s="84"/>
      <c r="CUL59" s="84"/>
      <c r="CUM59" s="84"/>
      <c r="CUN59" s="84"/>
      <c r="CUO59" s="84"/>
      <c r="CUP59" s="84"/>
      <c r="CUQ59" s="84"/>
      <c r="CUR59" s="84"/>
      <c r="CUS59" s="84"/>
      <c r="CUT59" s="84"/>
      <c r="CUU59" s="84"/>
      <c r="CUV59" s="84"/>
      <c r="CUW59" s="84"/>
      <c r="CUX59" s="84"/>
      <c r="CUY59" s="84"/>
      <c r="CUZ59" s="84"/>
      <c r="CVA59" s="84"/>
      <c r="CVB59" s="84"/>
      <c r="CVC59" s="84"/>
      <c r="CVD59" s="84"/>
      <c r="CVE59" s="84"/>
      <c r="CVF59" s="84"/>
      <c r="CVG59" s="84"/>
      <c r="CVH59" s="84"/>
      <c r="CVI59" s="84"/>
      <c r="CVJ59" s="84"/>
      <c r="CVK59" s="84"/>
      <c r="CVL59" s="84"/>
      <c r="CVM59" s="84"/>
      <c r="CVN59" s="84"/>
      <c r="CVO59" s="84"/>
      <c r="CVP59" s="84"/>
      <c r="CVQ59" s="84"/>
      <c r="CVR59" s="84"/>
      <c r="CVS59" s="84"/>
      <c r="CVT59" s="84"/>
      <c r="CVU59" s="84"/>
      <c r="CVV59" s="84"/>
      <c r="CVW59" s="84"/>
      <c r="CVX59" s="84"/>
      <c r="CVY59" s="84"/>
      <c r="CVZ59" s="84"/>
      <c r="CWA59" s="84"/>
      <c r="CWB59" s="84"/>
      <c r="CWC59" s="84"/>
      <c r="CWD59" s="84"/>
      <c r="CWE59" s="84"/>
      <c r="CWF59" s="84"/>
      <c r="CWG59" s="84"/>
      <c r="CWH59" s="84"/>
      <c r="CWI59" s="84"/>
      <c r="CWJ59" s="84"/>
      <c r="CWK59" s="84"/>
      <c r="CWL59" s="84"/>
      <c r="CWM59" s="84"/>
      <c r="CWN59" s="84"/>
      <c r="CWO59" s="84"/>
      <c r="CWP59" s="84"/>
      <c r="CWQ59" s="84"/>
      <c r="CWR59" s="84"/>
      <c r="CWS59" s="84"/>
      <c r="CWT59" s="84"/>
      <c r="CWU59" s="84"/>
      <c r="CWV59" s="84"/>
      <c r="CWW59" s="84"/>
      <c r="CWX59" s="84"/>
      <c r="CWY59" s="84"/>
      <c r="CWZ59" s="84"/>
      <c r="CXA59" s="84"/>
      <c r="CXB59" s="84"/>
      <c r="CXC59" s="84"/>
      <c r="CXD59" s="84"/>
      <c r="CXE59" s="84"/>
      <c r="CXF59" s="84"/>
      <c r="CXG59" s="84"/>
      <c r="CXH59" s="84"/>
      <c r="CXI59" s="84"/>
      <c r="CXJ59" s="84"/>
      <c r="CXK59" s="84"/>
      <c r="CXL59" s="84"/>
      <c r="CXM59" s="84"/>
      <c r="CXN59" s="84"/>
      <c r="CXO59" s="84"/>
      <c r="CXP59" s="84"/>
      <c r="CXQ59" s="84"/>
      <c r="CXR59" s="84"/>
      <c r="CXS59" s="84"/>
      <c r="CXT59" s="84"/>
      <c r="CXU59" s="84"/>
      <c r="CXV59" s="84"/>
      <c r="CXW59" s="84"/>
      <c r="CXX59" s="84"/>
      <c r="CXY59" s="84"/>
      <c r="CXZ59" s="84"/>
      <c r="CYA59" s="84"/>
      <c r="CYB59" s="84"/>
      <c r="CYC59" s="84"/>
      <c r="CYD59" s="84"/>
      <c r="CYE59" s="84"/>
      <c r="CYF59" s="84"/>
      <c r="CYG59" s="84"/>
      <c r="CYH59" s="84"/>
      <c r="CYI59" s="84"/>
      <c r="CYJ59" s="84"/>
      <c r="CYK59" s="84"/>
      <c r="CYL59" s="84"/>
      <c r="CYM59" s="84"/>
      <c r="CYN59" s="84"/>
      <c r="CYO59" s="84"/>
      <c r="CYP59" s="84"/>
      <c r="CYQ59" s="84"/>
      <c r="CYR59" s="84"/>
      <c r="CYS59" s="84"/>
      <c r="CYT59" s="84"/>
      <c r="CYU59" s="84"/>
      <c r="CYV59" s="84"/>
      <c r="CYW59" s="84"/>
      <c r="CYX59" s="84"/>
      <c r="CYY59" s="84"/>
      <c r="CYZ59" s="84"/>
      <c r="CZA59" s="84"/>
      <c r="CZB59" s="84"/>
      <c r="CZC59" s="84"/>
      <c r="CZD59" s="84"/>
      <c r="CZE59" s="84"/>
      <c r="CZF59" s="84"/>
      <c r="CZG59" s="84"/>
      <c r="CZH59" s="84"/>
      <c r="CZI59" s="84"/>
      <c r="CZJ59" s="84"/>
      <c r="CZK59" s="84"/>
      <c r="CZL59" s="84"/>
      <c r="CZM59" s="84"/>
      <c r="CZN59" s="84"/>
      <c r="CZO59" s="84"/>
      <c r="CZP59" s="84"/>
      <c r="CZQ59" s="84"/>
      <c r="CZR59" s="84"/>
      <c r="CZS59" s="84"/>
      <c r="CZT59" s="84"/>
      <c r="CZU59" s="84"/>
      <c r="CZV59" s="84"/>
      <c r="CZW59" s="84"/>
      <c r="CZX59" s="84"/>
      <c r="CZY59" s="84"/>
      <c r="CZZ59" s="84"/>
      <c r="DAA59" s="84"/>
      <c r="DAB59" s="84"/>
      <c r="DAC59" s="84"/>
      <c r="DAD59" s="84"/>
      <c r="DAE59" s="84"/>
      <c r="DAF59" s="84"/>
      <c r="DAG59" s="84"/>
      <c r="DAH59" s="84"/>
      <c r="DAI59" s="84"/>
      <c r="DAJ59" s="84"/>
      <c r="DAK59" s="84"/>
      <c r="DAL59" s="84"/>
      <c r="DAM59" s="84"/>
      <c r="DAN59" s="84"/>
      <c r="DAO59" s="84"/>
      <c r="DAP59" s="84"/>
      <c r="DAQ59" s="84"/>
      <c r="DAR59" s="84"/>
      <c r="DAS59" s="84"/>
      <c r="DAT59" s="84"/>
      <c r="DAU59" s="84"/>
      <c r="DAV59" s="84"/>
      <c r="DAW59" s="84"/>
      <c r="DAX59" s="84"/>
      <c r="DAY59" s="84"/>
      <c r="DAZ59" s="84"/>
      <c r="DBA59" s="84"/>
      <c r="DBB59" s="84"/>
      <c r="DBC59" s="84"/>
      <c r="DBD59" s="84"/>
      <c r="DBE59" s="84"/>
      <c r="DBF59" s="84"/>
      <c r="DBG59" s="84"/>
      <c r="DBH59" s="84"/>
      <c r="DBI59" s="84"/>
      <c r="DBJ59" s="84"/>
      <c r="DBK59" s="84"/>
      <c r="DBL59" s="84"/>
      <c r="DBM59" s="84"/>
      <c r="DBN59" s="84"/>
      <c r="DBO59" s="84"/>
      <c r="DBP59" s="84"/>
      <c r="DBQ59" s="84"/>
      <c r="DBR59" s="84"/>
      <c r="DBS59" s="84"/>
      <c r="DBT59" s="84"/>
      <c r="DBU59" s="84"/>
      <c r="DBV59" s="84"/>
      <c r="DBW59" s="84"/>
      <c r="DBX59" s="84"/>
      <c r="DBY59" s="84"/>
      <c r="DBZ59" s="84"/>
      <c r="DCA59" s="84"/>
      <c r="DCB59" s="84"/>
      <c r="DCC59" s="84"/>
      <c r="DCD59" s="84"/>
      <c r="DCE59" s="84"/>
      <c r="DCF59" s="84"/>
      <c r="DCG59" s="84"/>
      <c r="DCH59" s="84"/>
      <c r="DCI59" s="84"/>
      <c r="DCJ59" s="84"/>
      <c r="DCK59" s="84"/>
      <c r="DCL59" s="84"/>
      <c r="DCM59" s="84"/>
      <c r="DCN59" s="84"/>
      <c r="DCO59" s="84"/>
      <c r="DCP59" s="84"/>
      <c r="DCQ59" s="84"/>
      <c r="DCR59" s="84"/>
      <c r="DCS59" s="84"/>
      <c r="DCT59" s="84"/>
      <c r="DCU59" s="84"/>
      <c r="DCV59" s="84"/>
      <c r="DCW59" s="84"/>
      <c r="DCX59" s="84"/>
      <c r="DCY59" s="84"/>
      <c r="DCZ59" s="84"/>
      <c r="DDA59" s="84"/>
      <c r="DDB59" s="84"/>
      <c r="DDC59" s="84"/>
      <c r="DDD59" s="84"/>
      <c r="DDE59" s="84"/>
      <c r="DDF59" s="84"/>
      <c r="DDG59" s="84"/>
      <c r="DDH59" s="84"/>
      <c r="DDI59" s="84"/>
      <c r="DDJ59" s="84"/>
      <c r="DDK59" s="84"/>
      <c r="DDL59" s="84"/>
      <c r="DDM59" s="84"/>
      <c r="DDN59" s="84"/>
      <c r="DDO59" s="84"/>
      <c r="DDP59" s="84"/>
      <c r="DDQ59" s="84"/>
      <c r="DDR59" s="84"/>
      <c r="DDS59" s="84"/>
      <c r="DDT59" s="84"/>
      <c r="DDU59" s="84"/>
      <c r="DDV59" s="84"/>
      <c r="DDW59" s="84"/>
      <c r="DDX59" s="84"/>
      <c r="DDY59" s="84"/>
      <c r="DDZ59" s="84"/>
      <c r="DEA59" s="84"/>
      <c r="DEB59" s="84"/>
      <c r="DEC59" s="84"/>
      <c r="DED59" s="84"/>
      <c r="DEE59" s="84"/>
      <c r="DEF59" s="84"/>
      <c r="DEG59" s="84"/>
      <c r="DEH59" s="84"/>
      <c r="DEI59" s="84"/>
      <c r="DEJ59" s="84"/>
      <c r="DEK59" s="84"/>
      <c r="DEL59" s="84"/>
      <c r="DEM59" s="84"/>
      <c r="DEN59" s="84"/>
      <c r="DEO59" s="84"/>
      <c r="DEP59" s="84"/>
      <c r="DEQ59" s="84"/>
      <c r="DER59" s="84"/>
      <c r="DES59" s="84"/>
      <c r="DET59" s="84"/>
      <c r="DEU59" s="84"/>
      <c r="DEV59" s="84"/>
      <c r="DEW59" s="84"/>
      <c r="DEX59" s="84"/>
      <c r="DEY59" s="84"/>
      <c r="DEZ59" s="84"/>
      <c r="DFA59" s="84"/>
      <c r="DFB59" s="84"/>
      <c r="DFC59" s="84"/>
      <c r="DFD59" s="84"/>
      <c r="DFE59" s="84"/>
      <c r="DFF59" s="84"/>
      <c r="DFG59" s="84"/>
      <c r="DFH59" s="84"/>
      <c r="DFI59" s="84"/>
      <c r="DFJ59" s="84"/>
      <c r="DFK59" s="84"/>
      <c r="DFL59" s="84"/>
      <c r="DFM59" s="84"/>
      <c r="DFN59" s="84"/>
      <c r="DFO59" s="84"/>
      <c r="DFP59" s="84"/>
      <c r="DFQ59" s="84"/>
      <c r="DFR59" s="84"/>
      <c r="DFS59" s="84"/>
      <c r="DFT59" s="84"/>
      <c r="DFU59" s="84"/>
      <c r="DFV59" s="84"/>
      <c r="DFW59" s="84"/>
      <c r="DFX59" s="84"/>
      <c r="DFY59" s="84"/>
      <c r="DFZ59" s="84"/>
      <c r="DGA59" s="84"/>
      <c r="DGB59" s="84"/>
      <c r="DGC59" s="84"/>
      <c r="DGD59" s="84"/>
      <c r="DGE59" s="84"/>
      <c r="DGF59" s="84"/>
      <c r="DGG59" s="84"/>
      <c r="DGH59" s="84"/>
      <c r="DGI59" s="84"/>
      <c r="DGJ59" s="84"/>
      <c r="DGK59" s="84"/>
      <c r="DGL59" s="84"/>
      <c r="DGM59" s="84"/>
      <c r="DGN59" s="84"/>
      <c r="DGO59" s="84"/>
      <c r="DGP59" s="84"/>
      <c r="DGQ59" s="84"/>
      <c r="DGR59" s="84"/>
      <c r="DGS59" s="84"/>
      <c r="DGT59" s="84"/>
      <c r="DGU59" s="84"/>
      <c r="DGV59" s="84"/>
      <c r="DGW59" s="84"/>
      <c r="DGX59" s="84"/>
      <c r="DGY59" s="84"/>
      <c r="DGZ59" s="84"/>
      <c r="DHA59" s="84"/>
      <c r="DHB59" s="84"/>
      <c r="DHC59" s="84"/>
      <c r="DHD59" s="84"/>
      <c r="DHE59" s="84"/>
      <c r="DHF59" s="84"/>
      <c r="DHG59" s="84"/>
      <c r="DHH59" s="84"/>
      <c r="DHI59" s="84"/>
      <c r="DHJ59" s="84"/>
      <c r="DHK59" s="84"/>
      <c r="DHL59" s="84"/>
      <c r="DHM59" s="84"/>
      <c r="DHN59" s="84"/>
      <c r="DHO59" s="84"/>
      <c r="DHP59" s="84"/>
      <c r="DHQ59" s="84"/>
      <c r="DHR59" s="84"/>
      <c r="DHS59" s="84"/>
      <c r="DHT59" s="84"/>
      <c r="DHU59" s="84"/>
      <c r="DHV59" s="84"/>
      <c r="DHW59" s="84"/>
      <c r="DHX59" s="84"/>
      <c r="DHY59" s="84"/>
      <c r="DHZ59" s="84"/>
      <c r="DIA59" s="84"/>
      <c r="DIB59" s="84"/>
      <c r="DIC59" s="84"/>
      <c r="DID59" s="84"/>
      <c r="DIE59" s="84"/>
      <c r="DIF59" s="84"/>
      <c r="DIG59" s="84"/>
      <c r="DIH59" s="84"/>
      <c r="DII59" s="84"/>
      <c r="DIJ59" s="84"/>
      <c r="DIK59" s="84"/>
      <c r="DIL59" s="84"/>
      <c r="DIM59" s="84"/>
      <c r="DIN59" s="84"/>
      <c r="DIO59" s="84"/>
      <c r="DIP59" s="84"/>
      <c r="DIQ59" s="84"/>
      <c r="DIR59" s="84"/>
      <c r="DIS59" s="84"/>
      <c r="DIT59" s="84"/>
      <c r="DIU59" s="84"/>
      <c r="DIV59" s="84"/>
      <c r="DIW59" s="84"/>
      <c r="DIX59" s="84"/>
      <c r="DIY59" s="84"/>
      <c r="DIZ59" s="84"/>
      <c r="DJA59" s="84"/>
      <c r="DJB59" s="84"/>
      <c r="DJC59" s="84"/>
      <c r="DJD59" s="84"/>
      <c r="DJE59" s="84"/>
      <c r="DJF59" s="84"/>
      <c r="DJG59" s="84"/>
      <c r="DJH59" s="84"/>
      <c r="DJI59" s="84"/>
      <c r="DJJ59" s="84"/>
      <c r="DJK59" s="84"/>
      <c r="DJL59" s="84"/>
      <c r="DJM59" s="84"/>
      <c r="DJN59" s="84"/>
      <c r="DJO59" s="84"/>
      <c r="DJP59" s="84"/>
      <c r="DJQ59" s="84"/>
      <c r="DJR59" s="84"/>
      <c r="DJS59" s="84"/>
      <c r="DJT59" s="84"/>
      <c r="DJU59" s="84"/>
      <c r="DJV59" s="84"/>
      <c r="DJW59" s="84"/>
      <c r="DJX59" s="84"/>
      <c r="DJY59" s="84"/>
      <c r="DJZ59" s="84"/>
      <c r="DKA59" s="84"/>
      <c r="DKB59" s="84"/>
      <c r="DKC59" s="84"/>
      <c r="DKD59" s="84"/>
      <c r="DKE59" s="84"/>
      <c r="DKF59" s="84"/>
      <c r="DKG59" s="84"/>
      <c r="DKH59" s="84"/>
      <c r="DKI59" s="84"/>
      <c r="DKJ59" s="84"/>
      <c r="DKK59" s="84"/>
      <c r="DKL59" s="84"/>
      <c r="DKM59" s="84"/>
      <c r="DKN59" s="84"/>
      <c r="DKO59" s="84"/>
      <c r="DKP59" s="84"/>
      <c r="DKQ59" s="84"/>
      <c r="DKR59" s="84"/>
      <c r="DKS59" s="84"/>
      <c r="DKT59" s="84"/>
      <c r="DKU59" s="84"/>
      <c r="DKV59" s="84"/>
      <c r="DKW59" s="84"/>
      <c r="DKX59" s="84"/>
      <c r="DKY59" s="84"/>
      <c r="DKZ59" s="84"/>
      <c r="DLA59" s="84"/>
      <c r="DLB59" s="84"/>
      <c r="DLC59" s="84"/>
      <c r="DLD59" s="84"/>
      <c r="DLE59" s="84"/>
      <c r="DLF59" s="84"/>
      <c r="DLG59" s="84"/>
      <c r="DLH59" s="84"/>
      <c r="DLI59" s="84"/>
      <c r="DLJ59" s="84"/>
      <c r="DLK59" s="84"/>
      <c r="DLL59" s="84"/>
      <c r="DLM59" s="84"/>
      <c r="DLN59" s="84"/>
      <c r="DLO59" s="84"/>
      <c r="DLP59" s="84"/>
      <c r="DLQ59" s="84"/>
      <c r="DLR59" s="84"/>
      <c r="DLS59" s="84"/>
      <c r="DLT59" s="84"/>
      <c r="DLU59" s="84"/>
      <c r="DLV59" s="84"/>
      <c r="DLW59" s="84"/>
      <c r="DLX59" s="84"/>
      <c r="DLY59" s="84"/>
      <c r="DLZ59" s="84"/>
      <c r="DMA59" s="84"/>
      <c r="DMB59" s="84"/>
      <c r="DMC59" s="84"/>
      <c r="DMD59" s="84"/>
      <c r="DME59" s="84"/>
      <c r="DMF59" s="84"/>
      <c r="DMG59" s="84"/>
      <c r="DMH59" s="84"/>
      <c r="DMI59" s="84"/>
      <c r="DMJ59" s="84"/>
      <c r="DMK59" s="84"/>
      <c r="DML59" s="84"/>
      <c r="DMM59" s="84"/>
      <c r="DMN59" s="84"/>
      <c r="DMO59" s="84"/>
      <c r="DMP59" s="84"/>
      <c r="DMQ59" s="84"/>
      <c r="DMR59" s="84"/>
      <c r="DMS59" s="84"/>
      <c r="DMT59" s="84"/>
      <c r="DMU59" s="84"/>
      <c r="DMV59" s="84"/>
      <c r="DMW59" s="84"/>
      <c r="DMX59" s="84"/>
      <c r="DMY59" s="84"/>
      <c r="DMZ59" s="84"/>
      <c r="DNA59" s="84"/>
      <c r="DNB59" s="84"/>
      <c r="DNC59" s="84"/>
      <c r="DND59" s="84"/>
      <c r="DNE59" s="84"/>
      <c r="DNF59" s="84"/>
      <c r="DNG59" s="84"/>
      <c r="DNH59" s="84"/>
      <c r="DNI59" s="84"/>
      <c r="DNJ59" s="84"/>
      <c r="DNK59" s="84"/>
      <c r="DNL59" s="84"/>
      <c r="DNM59" s="84"/>
      <c r="DNN59" s="84"/>
      <c r="DNO59" s="84"/>
      <c r="DNP59" s="84"/>
      <c r="DNQ59" s="84"/>
      <c r="DNR59" s="84"/>
      <c r="DNS59" s="84"/>
      <c r="DNT59" s="84"/>
      <c r="DNU59" s="84"/>
      <c r="DNV59" s="84"/>
      <c r="DNW59" s="84"/>
      <c r="DNX59" s="84"/>
      <c r="DNY59" s="84"/>
      <c r="DNZ59" s="84"/>
      <c r="DOA59" s="84"/>
      <c r="DOB59" s="84"/>
      <c r="DOC59" s="84"/>
      <c r="DOD59" s="84"/>
      <c r="DOE59" s="84"/>
      <c r="DOF59" s="84"/>
      <c r="DOG59" s="84"/>
      <c r="DOH59" s="84"/>
      <c r="DOI59" s="84"/>
      <c r="DOJ59" s="84"/>
      <c r="DOK59" s="84"/>
      <c r="DOL59" s="84"/>
      <c r="DOM59" s="84"/>
      <c r="DON59" s="84"/>
      <c r="DOO59" s="84"/>
      <c r="DOP59" s="84"/>
      <c r="DOQ59" s="84"/>
      <c r="DOR59" s="84"/>
      <c r="DOS59" s="84"/>
      <c r="DOT59" s="84"/>
      <c r="DOU59" s="84"/>
      <c r="DOV59" s="84"/>
      <c r="DOW59" s="84"/>
      <c r="DOX59" s="84"/>
      <c r="DOY59" s="84"/>
      <c r="DOZ59" s="84"/>
      <c r="DPA59" s="84"/>
      <c r="DPB59" s="84"/>
      <c r="DPC59" s="84"/>
      <c r="DPD59" s="84"/>
      <c r="DPE59" s="84"/>
      <c r="DPF59" s="84"/>
      <c r="DPG59" s="84"/>
      <c r="DPH59" s="84"/>
      <c r="DPI59" s="84"/>
      <c r="DPJ59" s="84"/>
      <c r="DPK59" s="84"/>
      <c r="DPL59" s="84"/>
      <c r="DPM59" s="84"/>
      <c r="DPN59" s="84"/>
      <c r="DPO59" s="84"/>
      <c r="DPP59" s="84"/>
      <c r="DPQ59" s="84"/>
      <c r="DPR59" s="84"/>
      <c r="DPS59" s="84"/>
      <c r="DPT59" s="84"/>
      <c r="DPU59" s="84"/>
      <c r="DPV59" s="84"/>
      <c r="DPW59" s="84"/>
      <c r="DPX59" s="84"/>
      <c r="DPY59" s="84"/>
      <c r="DPZ59" s="84"/>
      <c r="DQA59" s="84"/>
      <c r="DQB59" s="84"/>
      <c r="DQC59" s="84"/>
      <c r="DQD59" s="84"/>
      <c r="DQE59" s="84"/>
      <c r="DQF59" s="84"/>
      <c r="DQG59" s="84"/>
      <c r="DQH59" s="84"/>
      <c r="DQI59" s="84"/>
      <c r="DQJ59" s="84"/>
      <c r="DQK59" s="84"/>
      <c r="DQL59" s="84"/>
      <c r="DQM59" s="84"/>
      <c r="DQN59" s="84"/>
      <c r="DQO59" s="84"/>
      <c r="DQP59" s="84"/>
      <c r="DQQ59" s="84"/>
      <c r="DQR59" s="84"/>
      <c r="DQS59" s="84"/>
      <c r="DQT59" s="84"/>
      <c r="DQU59" s="84"/>
      <c r="DQV59" s="84"/>
      <c r="DQW59" s="84"/>
      <c r="DQX59" s="84"/>
      <c r="DQY59" s="84"/>
      <c r="DQZ59" s="84"/>
      <c r="DRA59" s="84"/>
      <c r="DRB59" s="84"/>
      <c r="DRC59" s="84"/>
      <c r="DRD59" s="84"/>
      <c r="DRE59" s="84"/>
      <c r="DRF59" s="84"/>
      <c r="DRG59" s="84"/>
      <c r="DRH59" s="84"/>
      <c r="DRI59" s="84"/>
      <c r="DRJ59" s="84"/>
      <c r="DRK59" s="84"/>
      <c r="DRL59" s="84"/>
      <c r="DRM59" s="84"/>
      <c r="DRN59" s="84"/>
      <c r="DRO59" s="84"/>
      <c r="DRP59" s="84"/>
      <c r="DRQ59" s="84"/>
      <c r="DRR59" s="84"/>
      <c r="DRS59" s="84"/>
      <c r="DRT59" s="84"/>
      <c r="DRU59" s="84"/>
      <c r="DRV59" s="84"/>
      <c r="DRW59" s="84"/>
      <c r="DRX59" s="84"/>
      <c r="DRY59" s="84"/>
      <c r="DRZ59" s="84"/>
      <c r="DSA59" s="84"/>
      <c r="DSB59" s="84"/>
      <c r="DSC59" s="84"/>
      <c r="DSD59" s="84"/>
      <c r="DSE59" s="84"/>
      <c r="DSF59" s="84"/>
      <c r="DSG59" s="84"/>
      <c r="DSH59" s="84"/>
      <c r="DSI59" s="84"/>
      <c r="DSJ59" s="84"/>
      <c r="DSK59" s="84"/>
      <c r="DSL59" s="84"/>
      <c r="DSM59" s="84"/>
      <c r="DSN59" s="84"/>
      <c r="DSO59" s="84"/>
      <c r="DSP59" s="84"/>
      <c r="DSQ59" s="84"/>
      <c r="DSR59" s="84"/>
      <c r="DSS59" s="84"/>
      <c r="DST59" s="84"/>
      <c r="DSU59" s="84"/>
      <c r="DSV59" s="84"/>
      <c r="DSW59" s="84"/>
      <c r="DSX59" s="84"/>
      <c r="DSY59" s="84"/>
      <c r="DSZ59" s="84"/>
      <c r="DTA59" s="84"/>
      <c r="DTB59" s="84"/>
      <c r="DTC59" s="84"/>
      <c r="DTD59" s="84"/>
      <c r="DTE59" s="84"/>
      <c r="DTF59" s="84"/>
      <c r="DTG59" s="84"/>
      <c r="DTH59" s="84"/>
      <c r="DTI59" s="84"/>
      <c r="DTJ59" s="84"/>
      <c r="DTK59" s="84"/>
      <c r="DTL59" s="84"/>
      <c r="DTM59" s="84"/>
      <c r="DTN59" s="84"/>
      <c r="DTO59" s="84"/>
      <c r="DTP59" s="84"/>
      <c r="DTQ59" s="84"/>
      <c r="DTR59" s="84"/>
      <c r="DTS59" s="84"/>
      <c r="DTT59" s="84"/>
      <c r="DTU59" s="84"/>
      <c r="DTV59" s="84"/>
      <c r="DTW59" s="84"/>
      <c r="DTX59" s="84"/>
      <c r="DTY59" s="84"/>
      <c r="DTZ59" s="84"/>
      <c r="DUA59" s="84"/>
      <c r="DUB59" s="84"/>
      <c r="DUC59" s="84"/>
      <c r="DUD59" s="84"/>
      <c r="DUE59" s="84"/>
      <c r="DUF59" s="84"/>
      <c r="DUG59" s="84"/>
      <c r="DUH59" s="84"/>
      <c r="DUI59" s="84"/>
      <c r="DUJ59" s="84"/>
      <c r="DUK59" s="84"/>
      <c r="DUL59" s="84"/>
      <c r="DUM59" s="84"/>
      <c r="DUN59" s="84"/>
      <c r="DUO59" s="84"/>
      <c r="DUP59" s="84"/>
      <c r="DUQ59" s="84"/>
      <c r="DUR59" s="84"/>
      <c r="DUS59" s="84"/>
      <c r="DUT59" s="84"/>
      <c r="DUU59" s="84"/>
      <c r="DUV59" s="84"/>
      <c r="DUW59" s="84"/>
      <c r="DUX59" s="84"/>
      <c r="DUY59" s="84"/>
      <c r="DUZ59" s="84"/>
      <c r="DVA59" s="84"/>
      <c r="DVB59" s="84"/>
      <c r="DVC59" s="84"/>
      <c r="DVD59" s="84"/>
      <c r="DVE59" s="84"/>
      <c r="DVF59" s="84"/>
      <c r="DVG59" s="84"/>
      <c r="DVH59" s="84"/>
      <c r="DVI59" s="84"/>
      <c r="DVJ59" s="84"/>
      <c r="DVK59" s="84"/>
      <c r="DVL59" s="84"/>
      <c r="DVM59" s="84"/>
      <c r="DVN59" s="84"/>
      <c r="DVO59" s="84"/>
      <c r="DVP59" s="84"/>
      <c r="DVQ59" s="84"/>
      <c r="DVR59" s="84"/>
      <c r="DVS59" s="84"/>
      <c r="DVT59" s="84"/>
      <c r="DVU59" s="84"/>
      <c r="DVV59" s="84"/>
      <c r="DVW59" s="84"/>
      <c r="DVX59" s="84"/>
      <c r="DVY59" s="84"/>
      <c r="DVZ59" s="84"/>
      <c r="DWA59" s="84"/>
      <c r="DWB59" s="84"/>
      <c r="DWC59" s="84"/>
      <c r="DWD59" s="84"/>
      <c r="DWE59" s="84"/>
      <c r="DWF59" s="84"/>
      <c r="DWG59" s="84"/>
      <c r="DWH59" s="84"/>
      <c r="DWI59" s="84"/>
      <c r="DWJ59" s="84"/>
      <c r="DWK59" s="84"/>
      <c r="DWL59" s="84"/>
      <c r="DWM59" s="84"/>
      <c r="DWN59" s="84"/>
      <c r="DWO59" s="84"/>
      <c r="DWP59" s="84"/>
      <c r="DWQ59" s="84"/>
      <c r="DWR59" s="84"/>
      <c r="DWS59" s="84"/>
      <c r="DWT59" s="84"/>
      <c r="DWU59" s="84"/>
      <c r="DWV59" s="84"/>
      <c r="DWW59" s="84"/>
      <c r="DWX59" s="84"/>
      <c r="DWY59" s="84"/>
      <c r="DWZ59" s="84"/>
      <c r="DXA59" s="84"/>
      <c r="DXB59" s="84"/>
      <c r="DXC59" s="84"/>
      <c r="DXD59" s="84"/>
      <c r="DXE59" s="84"/>
      <c r="DXF59" s="84"/>
      <c r="DXG59" s="84"/>
      <c r="DXH59" s="84"/>
      <c r="DXI59" s="84"/>
      <c r="DXJ59" s="84"/>
      <c r="DXK59" s="84"/>
      <c r="DXL59" s="84"/>
      <c r="DXM59" s="84"/>
      <c r="DXN59" s="84"/>
      <c r="DXO59" s="84"/>
      <c r="DXP59" s="84"/>
      <c r="DXQ59" s="84"/>
      <c r="DXR59" s="84"/>
      <c r="DXS59" s="84"/>
      <c r="DXT59" s="84"/>
      <c r="DXU59" s="84"/>
      <c r="DXV59" s="84"/>
      <c r="DXW59" s="84"/>
      <c r="DXX59" s="84"/>
      <c r="DXY59" s="84"/>
      <c r="DXZ59" s="84"/>
      <c r="DYA59" s="84"/>
      <c r="DYB59" s="84"/>
      <c r="DYC59" s="84"/>
      <c r="DYD59" s="84"/>
      <c r="DYE59" s="84"/>
      <c r="DYF59" s="84"/>
      <c r="DYG59" s="84"/>
      <c r="DYH59" s="84"/>
      <c r="DYI59" s="84"/>
      <c r="DYJ59" s="84"/>
      <c r="DYK59" s="84"/>
      <c r="DYL59" s="84"/>
      <c r="DYM59" s="84"/>
      <c r="DYN59" s="84"/>
      <c r="DYO59" s="84"/>
      <c r="DYP59" s="84"/>
      <c r="DYQ59" s="84"/>
      <c r="DYR59" s="84"/>
      <c r="DYS59" s="84"/>
      <c r="DYT59" s="84"/>
      <c r="DYU59" s="84"/>
      <c r="DYV59" s="84"/>
      <c r="DYW59" s="84"/>
      <c r="DYX59" s="84"/>
      <c r="DYY59" s="84"/>
      <c r="DYZ59" s="84"/>
      <c r="DZA59" s="84"/>
      <c r="DZB59" s="84"/>
      <c r="DZC59" s="84"/>
      <c r="DZD59" s="84"/>
      <c r="DZE59" s="84"/>
      <c r="DZF59" s="84"/>
      <c r="DZG59" s="84"/>
      <c r="DZH59" s="84"/>
      <c r="DZI59" s="84"/>
      <c r="DZJ59" s="84"/>
      <c r="DZK59" s="84"/>
      <c r="DZL59" s="84"/>
      <c r="DZM59" s="84"/>
      <c r="DZN59" s="84"/>
      <c r="DZO59" s="84"/>
      <c r="DZP59" s="84"/>
      <c r="DZQ59" s="84"/>
      <c r="DZR59" s="84"/>
      <c r="DZS59" s="84"/>
      <c r="DZT59" s="84"/>
      <c r="DZU59" s="84"/>
      <c r="DZV59" s="84"/>
      <c r="DZW59" s="84"/>
      <c r="DZX59" s="84"/>
      <c r="DZY59" s="84"/>
      <c r="DZZ59" s="84"/>
      <c r="EAA59" s="84"/>
      <c r="EAB59" s="84"/>
      <c r="EAC59" s="84"/>
      <c r="EAD59" s="84"/>
      <c r="EAE59" s="84"/>
      <c r="EAF59" s="84"/>
      <c r="EAG59" s="84"/>
      <c r="EAH59" s="84"/>
      <c r="EAI59" s="84"/>
      <c r="EAJ59" s="84"/>
      <c r="EAK59" s="84"/>
      <c r="EAL59" s="84"/>
      <c r="EAM59" s="84"/>
      <c r="EAN59" s="84"/>
      <c r="EAO59" s="84"/>
      <c r="EAP59" s="84"/>
      <c r="EAQ59" s="84"/>
      <c r="EAR59" s="84"/>
      <c r="EAS59" s="84"/>
      <c r="EAT59" s="84"/>
      <c r="EAU59" s="84"/>
      <c r="EAV59" s="84"/>
      <c r="EAW59" s="84"/>
      <c r="EAX59" s="84"/>
      <c r="EAY59" s="84"/>
      <c r="EAZ59" s="84"/>
      <c r="EBA59" s="84"/>
      <c r="EBB59" s="84"/>
      <c r="EBC59" s="84"/>
      <c r="EBD59" s="84"/>
      <c r="EBE59" s="84"/>
      <c r="EBF59" s="84"/>
      <c r="EBG59" s="84"/>
      <c r="EBH59" s="84"/>
      <c r="EBI59" s="84"/>
      <c r="EBJ59" s="84"/>
      <c r="EBK59" s="84"/>
      <c r="EBL59" s="84"/>
      <c r="EBM59" s="84"/>
      <c r="EBN59" s="84"/>
      <c r="EBO59" s="84"/>
      <c r="EBP59" s="84"/>
      <c r="EBQ59" s="84"/>
      <c r="EBR59" s="84"/>
      <c r="EBS59" s="84"/>
      <c r="EBT59" s="84"/>
      <c r="EBU59" s="84"/>
      <c r="EBV59" s="84"/>
      <c r="EBW59" s="84"/>
      <c r="EBX59" s="84"/>
      <c r="EBY59" s="84"/>
      <c r="EBZ59" s="84"/>
      <c r="ECA59" s="84"/>
      <c r="ECB59" s="84"/>
      <c r="ECC59" s="84"/>
      <c r="ECD59" s="84"/>
      <c r="ECE59" s="84"/>
      <c r="ECF59" s="84"/>
      <c r="ECG59" s="84"/>
      <c r="ECH59" s="84"/>
      <c r="ECI59" s="84"/>
      <c r="ECJ59" s="84"/>
      <c r="ECK59" s="84"/>
      <c r="ECL59" s="84"/>
      <c r="ECM59" s="84"/>
      <c r="ECN59" s="84"/>
      <c r="ECO59" s="84"/>
      <c r="ECP59" s="84"/>
      <c r="ECQ59" s="84"/>
      <c r="ECR59" s="84"/>
      <c r="ECS59" s="84"/>
      <c r="ECT59" s="84"/>
      <c r="ECU59" s="84"/>
      <c r="ECV59" s="84"/>
      <c r="ECW59" s="84"/>
      <c r="ECX59" s="84"/>
      <c r="ECY59" s="84"/>
      <c r="ECZ59" s="84"/>
      <c r="EDA59" s="84"/>
      <c r="EDB59" s="84"/>
      <c r="EDC59" s="84"/>
      <c r="EDD59" s="84"/>
      <c r="EDE59" s="84"/>
      <c r="EDF59" s="84"/>
      <c r="EDG59" s="84"/>
      <c r="EDH59" s="84"/>
      <c r="EDI59" s="84"/>
      <c r="EDJ59" s="84"/>
      <c r="EDK59" s="84"/>
      <c r="EDL59" s="84"/>
      <c r="EDM59" s="84"/>
      <c r="EDN59" s="84"/>
      <c r="EDO59" s="84"/>
      <c r="EDP59" s="84"/>
      <c r="EDQ59" s="84"/>
      <c r="EDR59" s="84"/>
      <c r="EDS59" s="84"/>
      <c r="EDT59" s="84"/>
      <c r="EDU59" s="84"/>
      <c r="EDV59" s="84"/>
      <c r="EDW59" s="84"/>
      <c r="EDX59" s="84"/>
      <c r="EDY59" s="84"/>
      <c r="EDZ59" s="84"/>
      <c r="EEA59" s="84"/>
      <c r="EEB59" s="84"/>
      <c r="EEC59" s="84"/>
      <c r="EED59" s="84"/>
      <c r="EEE59" s="84"/>
      <c r="EEF59" s="84"/>
      <c r="EEG59" s="84"/>
      <c r="EEH59" s="84"/>
      <c r="EEI59" s="84"/>
      <c r="EEJ59" s="84"/>
      <c r="EEK59" s="84"/>
      <c r="EEL59" s="84"/>
      <c r="EEM59" s="84"/>
      <c r="EEN59" s="84"/>
      <c r="EEO59" s="84"/>
      <c r="EEP59" s="84"/>
      <c r="EEQ59" s="84"/>
      <c r="EER59" s="84"/>
      <c r="EES59" s="84"/>
      <c r="EET59" s="84"/>
      <c r="EEU59" s="84"/>
      <c r="EEV59" s="84"/>
      <c r="EEW59" s="84"/>
      <c r="EEX59" s="84"/>
      <c r="EEY59" s="84"/>
      <c r="EEZ59" s="84"/>
      <c r="EFA59" s="84"/>
      <c r="EFB59" s="84"/>
      <c r="EFC59" s="84"/>
      <c r="EFD59" s="84"/>
      <c r="EFE59" s="84"/>
      <c r="EFF59" s="84"/>
      <c r="EFG59" s="84"/>
      <c r="EFH59" s="84"/>
      <c r="EFI59" s="84"/>
      <c r="EFJ59" s="84"/>
      <c r="EFK59" s="84"/>
      <c r="EFL59" s="84"/>
      <c r="EFM59" s="84"/>
      <c r="EFN59" s="84"/>
      <c r="EFO59" s="84"/>
      <c r="EFP59" s="84"/>
      <c r="EFQ59" s="84"/>
      <c r="EFR59" s="84"/>
      <c r="EFS59" s="84"/>
      <c r="EFT59" s="84"/>
      <c r="EFU59" s="84"/>
      <c r="EFV59" s="84"/>
      <c r="EFW59" s="84"/>
      <c r="EFX59" s="84"/>
      <c r="EFY59" s="84"/>
      <c r="EFZ59" s="84"/>
      <c r="EGA59" s="84"/>
      <c r="EGB59" s="84"/>
      <c r="EGC59" s="84"/>
      <c r="EGD59" s="84"/>
      <c r="EGE59" s="84"/>
      <c r="EGF59" s="84"/>
      <c r="EGG59" s="84"/>
      <c r="EGH59" s="84"/>
      <c r="EGI59" s="84"/>
      <c r="EGJ59" s="84"/>
      <c r="EGK59" s="84"/>
      <c r="EGL59" s="84"/>
      <c r="EGM59" s="84"/>
      <c r="EGN59" s="84"/>
      <c r="EGO59" s="84"/>
      <c r="EGP59" s="84"/>
      <c r="EGQ59" s="84"/>
      <c r="EGR59" s="84"/>
      <c r="EGS59" s="84"/>
      <c r="EGT59" s="84"/>
      <c r="EGU59" s="84"/>
      <c r="EGV59" s="84"/>
      <c r="EGW59" s="84"/>
      <c r="EGX59" s="84"/>
      <c r="EGY59" s="84"/>
      <c r="EGZ59" s="84"/>
      <c r="EHA59" s="84"/>
      <c r="EHB59" s="84"/>
      <c r="EHC59" s="84"/>
      <c r="EHD59" s="84"/>
      <c r="EHE59" s="84"/>
      <c r="EHF59" s="84"/>
      <c r="EHG59" s="84"/>
      <c r="EHH59" s="84"/>
      <c r="EHI59" s="84"/>
      <c r="EHJ59" s="84"/>
      <c r="EHK59" s="84"/>
      <c r="EHL59" s="84"/>
      <c r="EHM59" s="84"/>
      <c r="EHN59" s="84"/>
      <c r="EHO59" s="84"/>
      <c r="EHP59" s="84"/>
      <c r="EHQ59" s="84"/>
      <c r="EHR59" s="84"/>
      <c r="EHS59" s="84"/>
      <c r="EHT59" s="84"/>
      <c r="EHU59" s="84"/>
      <c r="EHV59" s="84"/>
      <c r="EHW59" s="84"/>
      <c r="EHX59" s="84"/>
      <c r="EHY59" s="84"/>
      <c r="EHZ59" s="84"/>
      <c r="EIA59" s="84"/>
      <c r="EIB59" s="84"/>
      <c r="EIC59" s="84"/>
      <c r="EID59" s="84"/>
      <c r="EIE59" s="84"/>
      <c r="EIF59" s="84"/>
      <c r="EIG59" s="84"/>
      <c r="EIH59" s="84"/>
      <c r="EII59" s="84"/>
      <c r="EIJ59" s="84"/>
      <c r="EIK59" s="84"/>
      <c r="EIL59" s="84"/>
      <c r="EIM59" s="84"/>
      <c r="EIN59" s="84"/>
      <c r="EIO59" s="84"/>
      <c r="EIP59" s="84"/>
      <c r="EIQ59" s="84"/>
      <c r="EIR59" s="84"/>
      <c r="EIS59" s="84"/>
      <c r="EIT59" s="84"/>
      <c r="EIU59" s="84"/>
      <c r="EIV59" s="84"/>
      <c r="EIW59" s="84"/>
      <c r="EIX59" s="84"/>
      <c r="EIY59" s="84"/>
      <c r="EIZ59" s="84"/>
      <c r="EJA59" s="84"/>
      <c r="EJB59" s="84"/>
      <c r="EJC59" s="84"/>
      <c r="EJD59" s="84"/>
      <c r="EJE59" s="84"/>
      <c r="EJF59" s="84"/>
      <c r="EJG59" s="84"/>
      <c r="EJH59" s="84"/>
      <c r="EJI59" s="84"/>
      <c r="EJJ59" s="84"/>
      <c r="EJK59" s="84"/>
      <c r="EJL59" s="84"/>
      <c r="EJM59" s="84"/>
      <c r="EJN59" s="84"/>
      <c r="EJO59" s="84"/>
      <c r="EJP59" s="84"/>
      <c r="EJQ59" s="84"/>
      <c r="EJR59" s="84"/>
      <c r="EJS59" s="84"/>
      <c r="EJT59" s="84"/>
      <c r="EJU59" s="84"/>
      <c r="EJV59" s="84"/>
      <c r="EJW59" s="84"/>
      <c r="EJX59" s="84"/>
      <c r="EJY59" s="84"/>
      <c r="EJZ59" s="84"/>
      <c r="EKA59" s="84"/>
      <c r="EKB59" s="84"/>
      <c r="EKC59" s="84"/>
      <c r="EKD59" s="84"/>
      <c r="EKE59" s="84"/>
      <c r="EKF59" s="84"/>
      <c r="EKG59" s="84"/>
      <c r="EKH59" s="84"/>
      <c r="EKI59" s="84"/>
      <c r="EKJ59" s="84"/>
      <c r="EKK59" s="84"/>
      <c r="EKL59" s="84"/>
      <c r="EKM59" s="84"/>
      <c r="EKN59" s="84"/>
      <c r="EKO59" s="84"/>
      <c r="EKP59" s="84"/>
      <c r="EKQ59" s="84"/>
      <c r="EKR59" s="84"/>
      <c r="EKS59" s="84"/>
      <c r="EKT59" s="84"/>
      <c r="EKU59" s="84"/>
      <c r="EKV59" s="84"/>
      <c r="EKW59" s="84"/>
      <c r="EKX59" s="84"/>
      <c r="EKY59" s="84"/>
      <c r="EKZ59" s="84"/>
      <c r="ELA59" s="84"/>
      <c r="ELB59" s="84"/>
      <c r="ELC59" s="84"/>
      <c r="ELD59" s="84"/>
      <c r="ELE59" s="84"/>
      <c r="ELF59" s="84"/>
      <c r="ELG59" s="84"/>
      <c r="ELH59" s="84"/>
      <c r="ELI59" s="84"/>
      <c r="ELJ59" s="84"/>
      <c r="ELK59" s="84"/>
      <c r="ELL59" s="84"/>
      <c r="ELM59" s="84"/>
      <c r="ELN59" s="84"/>
      <c r="ELO59" s="84"/>
      <c r="ELP59" s="84"/>
      <c r="ELQ59" s="84"/>
      <c r="ELR59" s="84"/>
      <c r="ELS59" s="84"/>
      <c r="ELT59" s="84"/>
      <c r="ELU59" s="84"/>
      <c r="ELV59" s="84"/>
      <c r="ELW59" s="84"/>
      <c r="ELX59" s="84"/>
      <c r="ELY59" s="84"/>
      <c r="ELZ59" s="84"/>
      <c r="EMA59" s="84"/>
      <c r="EMB59" s="84"/>
      <c r="EMC59" s="84"/>
      <c r="EMD59" s="84"/>
      <c r="EME59" s="84"/>
      <c r="EMF59" s="84"/>
      <c r="EMG59" s="84"/>
      <c r="EMH59" s="84"/>
      <c r="EMI59" s="84"/>
      <c r="EMJ59" s="84"/>
      <c r="EMK59" s="84"/>
      <c r="EML59" s="84"/>
      <c r="EMM59" s="84"/>
      <c r="EMN59" s="84"/>
      <c r="EMO59" s="84"/>
      <c r="EMP59" s="84"/>
      <c r="EMQ59" s="84"/>
      <c r="EMR59" s="84"/>
      <c r="EMS59" s="84"/>
      <c r="EMT59" s="84"/>
      <c r="EMU59" s="84"/>
      <c r="EMV59" s="84"/>
      <c r="EMW59" s="84"/>
      <c r="EMX59" s="84"/>
      <c r="EMY59" s="84"/>
      <c r="EMZ59" s="84"/>
      <c r="ENA59" s="84"/>
      <c r="ENB59" s="84"/>
      <c r="ENC59" s="84"/>
      <c r="END59" s="84"/>
      <c r="ENE59" s="84"/>
      <c r="ENF59" s="84"/>
      <c r="ENG59" s="84"/>
      <c r="ENH59" s="84"/>
      <c r="ENI59" s="84"/>
      <c r="ENJ59" s="84"/>
      <c r="ENK59" s="84"/>
      <c r="ENL59" s="84"/>
      <c r="ENM59" s="84"/>
      <c r="ENN59" s="84"/>
      <c r="ENO59" s="84"/>
      <c r="ENP59" s="84"/>
      <c r="ENQ59" s="84"/>
      <c r="ENR59" s="84"/>
      <c r="ENS59" s="84"/>
      <c r="ENT59" s="84"/>
      <c r="ENU59" s="84"/>
      <c r="ENV59" s="84"/>
      <c r="ENW59" s="84"/>
      <c r="ENX59" s="84"/>
      <c r="ENY59" s="84"/>
      <c r="ENZ59" s="84"/>
      <c r="EOA59" s="84"/>
      <c r="EOB59" s="84"/>
      <c r="EOC59" s="84"/>
      <c r="EOD59" s="84"/>
      <c r="EOE59" s="84"/>
      <c r="EOF59" s="84"/>
      <c r="EOG59" s="84"/>
      <c r="EOH59" s="84"/>
      <c r="EOI59" s="84"/>
      <c r="EOJ59" s="84"/>
      <c r="EOK59" s="84"/>
      <c r="EOL59" s="84"/>
      <c r="EOM59" s="84"/>
      <c r="EON59" s="84"/>
      <c r="EOO59" s="84"/>
      <c r="EOP59" s="84"/>
      <c r="EOQ59" s="84"/>
      <c r="EOR59" s="84"/>
      <c r="EOS59" s="84"/>
      <c r="EOT59" s="84"/>
      <c r="EOU59" s="84"/>
      <c r="EOV59" s="84"/>
      <c r="EOW59" s="84"/>
      <c r="EOX59" s="84"/>
      <c r="EOY59" s="84"/>
      <c r="EOZ59" s="84"/>
      <c r="EPA59" s="84"/>
      <c r="EPB59" s="84"/>
      <c r="EPC59" s="84"/>
      <c r="EPD59" s="84"/>
      <c r="EPE59" s="84"/>
      <c r="EPF59" s="84"/>
      <c r="EPG59" s="84"/>
      <c r="EPH59" s="84"/>
      <c r="EPI59" s="84"/>
      <c r="EPJ59" s="84"/>
      <c r="EPK59" s="84"/>
      <c r="EPL59" s="84"/>
      <c r="EPM59" s="84"/>
      <c r="EPN59" s="84"/>
      <c r="EPO59" s="84"/>
      <c r="EPP59" s="84"/>
      <c r="EPQ59" s="84"/>
      <c r="EPR59" s="84"/>
      <c r="EPS59" s="84"/>
      <c r="EPT59" s="84"/>
      <c r="EPU59" s="84"/>
      <c r="EPV59" s="84"/>
      <c r="EPW59" s="84"/>
      <c r="EPX59" s="84"/>
      <c r="EPY59" s="84"/>
      <c r="EPZ59" s="84"/>
      <c r="EQA59" s="84"/>
      <c r="EQB59" s="84"/>
      <c r="EQC59" s="84"/>
      <c r="EQD59" s="84"/>
      <c r="EQE59" s="84"/>
      <c r="EQF59" s="84"/>
      <c r="EQG59" s="84"/>
      <c r="EQH59" s="84"/>
      <c r="EQI59" s="84"/>
      <c r="EQJ59" s="84"/>
      <c r="EQK59" s="84"/>
      <c r="EQL59" s="84"/>
      <c r="EQM59" s="84"/>
      <c r="EQN59" s="84"/>
      <c r="EQO59" s="84"/>
      <c r="EQP59" s="84"/>
      <c r="EQQ59" s="84"/>
      <c r="EQR59" s="84"/>
      <c r="EQS59" s="84"/>
      <c r="EQT59" s="84"/>
      <c r="EQU59" s="84"/>
      <c r="EQV59" s="84"/>
      <c r="EQW59" s="84"/>
      <c r="EQX59" s="84"/>
      <c r="EQY59" s="84"/>
      <c r="EQZ59" s="84"/>
      <c r="ERA59" s="84"/>
      <c r="ERB59" s="84"/>
      <c r="ERC59" s="84"/>
      <c r="ERD59" s="84"/>
      <c r="ERE59" s="84"/>
      <c r="ERF59" s="84"/>
      <c r="ERG59" s="84"/>
      <c r="ERH59" s="84"/>
      <c r="ERI59" s="84"/>
      <c r="ERJ59" s="84"/>
      <c r="ERK59" s="84"/>
      <c r="ERL59" s="84"/>
      <c r="ERM59" s="84"/>
      <c r="ERN59" s="84"/>
      <c r="ERO59" s="84"/>
      <c r="ERP59" s="84"/>
      <c r="ERQ59" s="84"/>
      <c r="ERR59" s="84"/>
      <c r="ERS59" s="84"/>
      <c r="ERT59" s="84"/>
      <c r="ERU59" s="84"/>
      <c r="ERV59" s="84"/>
      <c r="ERW59" s="84"/>
      <c r="ERX59" s="84"/>
      <c r="ERY59" s="84"/>
      <c r="ERZ59" s="84"/>
      <c r="ESA59" s="84"/>
      <c r="ESB59" s="84"/>
      <c r="ESC59" s="84"/>
      <c r="ESD59" s="84"/>
      <c r="ESE59" s="84"/>
      <c r="ESF59" s="84"/>
      <c r="ESG59" s="84"/>
      <c r="ESH59" s="84"/>
      <c r="ESI59" s="84"/>
      <c r="ESJ59" s="84"/>
      <c r="ESK59" s="84"/>
      <c r="ESL59" s="84"/>
      <c r="ESM59" s="84"/>
      <c r="ESN59" s="84"/>
      <c r="ESO59" s="84"/>
      <c r="ESP59" s="84"/>
      <c r="ESQ59" s="84"/>
      <c r="ESR59" s="84"/>
      <c r="ESS59" s="84"/>
      <c r="EST59" s="84"/>
      <c r="ESU59" s="84"/>
      <c r="ESV59" s="84"/>
      <c r="ESW59" s="84"/>
      <c r="ESX59" s="84"/>
      <c r="ESY59" s="84"/>
      <c r="ESZ59" s="84"/>
      <c r="ETA59" s="84"/>
      <c r="ETB59" s="84"/>
      <c r="ETC59" s="84"/>
      <c r="ETD59" s="84"/>
      <c r="ETE59" s="84"/>
      <c r="ETF59" s="84"/>
      <c r="ETG59" s="84"/>
      <c r="ETH59" s="84"/>
      <c r="ETI59" s="84"/>
      <c r="ETJ59" s="84"/>
      <c r="ETK59" s="84"/>
      <c r="ETL59" s="84"/>
      <c r="ETM59" s="84"/>
      <c r="ETN59" s="84"/>
      <c r="ETO59" s="84"/>
      <c r="ETP59" s="84"/>
      <c r="ETQ59" s="84"/>
      <c r="ETR59" s="84"/>
      <c r="ETS59" s="84"/>
      <c r="ETT59" s="84"/>
      <c r="ETU59" s="84"/>
      <c r="ETV59" s="84"/>
      <c r="ETW59" s="84"/>
      <c r="ETX59" s="84"/>
      <c r="ETY59" s="84"/>
      <c r="ETZ59" s="84"/>
      <c r="EUA59" s="84"/>
      <c r="EUB59" s="84"/>
      <c r="EUC59" s="84"/>
      <c r="EUD59" s="84"/>
      <c r="EUE59" s="84"/>
      <c r="EUF59" s="84"/>
      <c r="EUG59" s="84"/>
      <c r="EUH59" s="84"/>
      <c r="EUI59" s="84"/>
      <c r="EUJ59" s="84"/>
      <c r="EUK59" s="84"/>
      <c r="EUL59" s="84"/>
      <c r="EUM59" s="84"/>
      <c r="EUN59" s="84"/>
      <c r="EUO59" s="84"/>
      <c r="EUP59" s="84"/>
      <c r="EUQ59" s="84"/>
      <c r="EUR59" s="84"/>
      <c r="EUS59" s="84"/>
      <c r="EUT59" s="84"/>
      <c r="EUU59" s="84"/>
      <c r="EUV59" s="84"/>
      <c r="EUW59" s="84"/>
      <c r="EUX59" s="84"/>
      <c r="EUY59" s="84"/>
      <c r="EUZ59" s="84"/>
      <c r="EVA59" s="84"/>
      <c r="EVB59" s="84"/>
      <c r="EVC59" s="84"/>
      <c r="EVD59" s="84"/>
      <c r="EVE59" s="84"/>
      <c r="EVF59" s="84"/>
      <c r="EVG59" s="84"/>
      <c r="EVH59" s="84"/>
      <c r="EVI59" s="84"/>
      <c r="EVJ59" s="84"/>
      <c r="EVK59" s="84"/>
      <c r="EVL59" s="84"/>
      <c r="EVM59" s="84"/>
      <c r="EVN59" s="84"/>
      <c r="EVO59" s="84"/>
      <c r="EVP59" s="84"/>
      <c r="EVQ59" s="84"/>
      <c r="EVR59" s="84"/>
      <c r="EVS59" s="84"/>
      <c r="EVT59" s="84"/>
      <c r="EVU59" s="84"/>
      <c r="EVV59" s="84"/>
      <c r="EVW59" s="84"/>
      <c r="EVX59" s="84"/>
      <c r="EVY59" s="84"/>
      <c r="EVZ59" s="84"/>
      <c r="EWA59" s="84"/>
      <c r="EWB59" s="84"/>
      <c r="EWC59" s="84"/>
      <c r="EWD59" s="84"/>
      <c r="EWE59" s="84"/>
      <c r="EWF59" s="84"/>
      <c r="EWG59" s="84"/>
      <c r="EWH59" s="84"/>
      <c r="EWI59" s="84"/>
      <c r="EWJ59" s="84"/>
      <c r="EWK59" s="84"/>
      <c r="EWL59" s="84"/>
      <c r="EWM59" s="84"/>
      <c r="EWN59" s="84"/>
      <c r="EWO59" s="84"/>
      <c r="EWP59" s="84"/>
      <c r="EWQ59" s="84"/>
      <c r="EWR59" s="84"/>
      <c r="EWS59" s="84"/>
      <c r="EWT59" s="84"/>
      <c r="EWU59" s="84"/>
      <c r="EWV59" s="84"/>
      <c r="EWW59" s="84"/>
      <c r="EWX59" s="84"/>
      <c r="EWY59" s="84"/>
      <c r="EWZ59" s="84"/>
      <c r="EXA59" s="84"/>
      <c r="EXB59" s="84"/>
      <c r="EXC59" s="84"/>
      <c r="EXD59" s="84"/>
      <c r="EXE59" s="84"/>
      <c r="EXF59" s="84"/>
      <c r="EXG59" s="84"/>
      <c r="EXH59" s="84"/>
      <c r="EXI59" s="84"/>
      <c r="EXJ59" s="84"/>
      <c r="EXK59" s="84"/>
      <c r="EXL59" s="84"/>
      <c r="EXM59" s="84"/>
      <c r="EXN59" s="84"/>
      <c r="EXO59" s="84"/>
      <c r="EXP59" s="84"/>
      <c r="EXQ59" s="84"/>
      <c r="EXR59" s="84"/>
      <c r="EXS59" s="84"/>
      <c r="EXT59" s="84"/>
      <c r="EXU59" s="84"/>
      <c r="EXV59" s="84"/>
      <c r="EXW59" s="84"/>
      <c r="EXX59" s="84"/>
      <c r="EXY59" s="84"/>
      <c r="EXZ59" s="84"/>
      <c r="EYA59" s="84"/>
      <c r="EYB59" s="84"/>
      <c r="EYC59" s="84"/>
      <c r="EYD59" s="84"/>
      <c r="EYE59" s="84"/>
      <c r="EYF59" s="84"/>
      <c r="EYG59" s="84"/>
      <c r="EYH59" s="84"/>
      <c r="EYI59" s="84"/>
      <c r="EYJ59" s="84"/>
      <c r="EYK59" s="84"/>
      <c r="EYL59" s="84"/>
      <c r="EYM59" s="84"/>
      <c r="EYN59" s="84"/>
      <c r="EYO59" s="84"/>
      <c r="EYP59" s="84"/>
      <c r="EYQ59" s="84"/>
      <c r="EYR59" s="84"/>
      <c r="EYS59" s="84"/>
      <c r="EYT59" s="84"/>
      <c r="EYU59" s="84"/>
      <c r="EYV59" s="84"/>
      <c r="EYW59" s="84"/>
      <c r="EYX59" s="84"/>
      <c r="EYY59" s="84"/>
      <c r="EYZ59" s="84"/>
      <c r="EZA59" s="84"/>
      <c r="EZB59" s="84"/>
      <c r="EZC59" s="84"/>
      <c r="EZD59" s="84"/>
      <c r="EZE59" s="84"/>
      <c r="EZF59" s="84"/>
      <c r="EZG59" s="84"/>
      <c r="EZH59" s="84"/>
      <c r="EZI59" s="84"/>
      <c r="EZJ59" s="84"/>
      <c r="EZK59" s="84"/>
      <c r="EZL59" s="84"/>
      <c r="EZM59" s="84"/>
      <c r="EZN59" s="84"/>
      <c r="EZO59" s="84"/>
      <c r="EZP59" s="84"/>
      <c r="EZQ59" s="84"/>
      <c r="EZR59" s="84"/>
      <c r="EZS59" s="84"/>
      <c r="EZT59" s="84"/>
      <c r="EZU59" s="84"/>
      <c r="EZV59" s="84"/>
      <c r="EZW59" s="84"/>
      <c r="EZX59" s="84"/>
      <c r="EZY59" s="84"/>
      <c r="EZZ59" s="84"/>
      <c r="FAA59" s="84"/>
      <c r="FAB59" s="84"/>
      <c r="FAC59" s="84"/>
      <c r="FAD59" s="84"/>
      <c r="FAE59" s="84"/>
      <c r="FAF59" s="84"/>
      <c r="FAG59" s="84"/>
      <c r="FAH59" s="84"/>
      <c r="FAI59" s="84"/>
      <c r="FAJ59" s="84"/>
      <c r="FAK59" s="84"/>
      <c r="FAL59" s="84"/>
      <c r="FAM59" s="84"/>
      <c r="FAN59" s="84"/>
      <c r="FAO59" s="84"/>
      <c r="FAP59" s="84"/>
      <c r="FAQ59" s="84"/>
      <c r="FAR59" s="84"/>
      <c r="FAS59" s="84"/>
      <c r="FAT59" s="84"/>
      <c r="FAU59" s="84"/>
      <c r="FAV59" s="84"/>
      <c r="FAW59" s="84"/>
      <c r="FAX59" s="84"/>
      <c r="FAY59" s="84"/>
      <c r="FAZ59" s="84"/>
      <c r="FBA59" s="84"/>
      <c r="FBB59" s="84"/>
      <c r="FBC59" s="84"/>
      <c r="FBD59" s="84"/>
      <c r="FBE59" s="84"/>
      <c r="FBF59" s="84"/>
      <c r="FBG59" s="84"/>
      <c r="FBH59" s="84"/>
      <c r="FBI59" s="84"/>
      <c r="FBJ59" s="84"/>
      <c r="FBK59" s="84"/>
      <c r="FBL59" s="84"/>
      <c r="FBM59" s="84"/>
      <c r="FBN59" s="84"/>
      <c r="FBO59" s="84"/>
      <c r="FBP59" s="84"/>
      <c r="FBQ59" s="84"/>
      <c r="FBR59" s="84"/>
      <c r="FBS59" s="84"/>
      <c r="FBT59" s="84"/>
      <c r="FBU59" s="84"/>
      <c r="FBV59" s="84"/>
      <c r="FBW59" s="84"/>
      <c r="FBX59" s="84"/>
      <c r="FBY59" s="84"/>
      <c r="FBZ59" s="84"/>
      <c r="FCA59" s="84"/>
      <c r="FCB59" s="84"/>
      <c r="FCC59" s="84"/>
      <c r="FCD59" s="84"/>
      <c r="FCE59" s="84"/>
      <c r="FCF59" s="84"/>
      <c r="FCG59" s="84"/>
      <c r="FCH59" s="84"/>
      <c r="FCI59" s="84"/>
      <c r="FCJ59" s="84"/>
      <c r="FCK59" s="84"/>
      <c r="FCL59" s="84"/>
      <c r="FCM59" s="84"/>
      <c r="FCN59" s="84"/>
      <c r="FCO59" s="84"/>
      <c r="FCP59" s="84"/>
      <c r="FCQ59" s="84"/>
      <c r="FCR59" s="84"/>
      <c r="FCS59" s="84"/>
      <c r="FCT59" s="84"/>
      <c r="FCU59" s="84"/>
      <c r="FCV59" s="84"/>
      <c r="FCW59" s="84"/>
      <c r="FCX59" s="84"/>
      <c r="FCY59" s="84"/>
      <c r="FCZ59" s="84"/>
      <c r="FDA59" s="84"/>
      <c r="FDB59" s="84"/>
      <c r="FDC59" s="84"/>
      <c r="FDD59" s="84"/>
      <c r="FDE59" s="84"/>
      <c r="FDF59" s="84"/>
      <c r="FDG59" s="84"/>
      <c r="FDH59" s="84"/>
      <c r="FDI59" s="84"/>
      <c r="FDJ59" s="84"/>
      <c r="FDK59" s="84"/>
      <c r="FDL59" s="84"/>
      <c r="FDM59" s="84"/>
      <c r="FDN59" s="84"/>
      <c r="FDO59" s="84"/>
      <c r="FDP59" s="84"/>
      <c r="FDQ59" s="84"/>
      <c r="FDR59" s="84"/>
      <c r="FDS59" s="84"/>
      <c r="FDT59" s="84"/>
      <c r="FDU59" s="84"/>
      <c r="FDV59" s="84"/>
      <c r="FDW59" s="84"/>
      <c r="FDX59" s="84"/>
      <c r="FDY59" s="84"/>
      <c r="FDZ59" s="84"/>
      <c r="FEA59" s="84"/>
      <c r="FEB59" s="84"/>
      <c r="FEC59" s="84"/>
      <c r="FED59" s="84"/>
      <c r="FEE59" s="84"/>
      <c r="FEF59" s="84"/>
      <c r="FEG59" s="84"/>
      <c r="FEH59" s="84"/>
      <c r="FEI59" s="84"/>
      <c r="FEJ59" s="84"/>
      <c r="FEK59" s="84"/>
      <c r="FEL59" s="84"/>
      <c r="FEM59" s="84"/>
      <c r="FEN59" s="84"/>
      <c r="FEO59" s="84"/>
      <c r="FEP59" s="84"/>
      <c r="FEQ59" s="84"/>
      <c r="FER59" s="84"/>
      <c r="FES59" s="84"/>
      <c r="FET59" s="84"/>
      <c r="FEU59" s="84"/>
      <c r="FEV59" s="84"/>
      <c r="FEW59" s="84"/>
      <c r="FEX59" s="84"/>
      <c r="FEY59" s="84"/>
      <c r="FEZ59" s="84"/>
      <c r="FFA59" s="84"/>
      <c r="FFB59" s="84"/>
      <c r="FFC59" s="84"/>
      <c r="FFD59" s="84"/>
      <c r="FFE59" s="84"/>
      <c r="FFF59" s="84"/>
      <c r="FFG59" s="84"/>
      <c r="FFH59" s="84"/>
      <c r="FFI59" s="84"/>
      <c r="FFJ59" s="84"/>
      <c r="FFK59" s="84"/>
      <c r="FFL59" s="84"/>
      <c r="FFM59" s="84"/>
      <c r="FFN59" s="84"/>
      <c r="FFO59" s="84"/>
      <c r="FFP59" s="84"/>
      <c r="FFQ59" s="84"/>
      <c r="FFR59" s="84"/>
      <c r="FFS59" s="84"/>
      <c r="FFT59" s="84"/>
      <c r="FFU59" s="84"/>
      <c r="FFV59" s="84"/>
      <c r="FFW59" s="84"/>
      <c r="FFX59" s="84"/>
      <c r="FFY59" s="84"/>
      <c r="FFZ59" s="84"/>
      <c r="FGA59" s="84"/>
      <c r="FGB59" s="84"/>
      <c r="FGC59" s="84"/>
      <c r="FGD59" s="84"/>
      <c r="FGE59" s="84"/>
      <c r="FGF59" s="84"/>
      <c r="FGG59" s="84"/>
      <c r="FGH59" s="84"/>
      <c r="FGI59" s="84"/>
      <c r="FGJ59" s="84"/>
      <c r="FGK59" s="84"/>
      <c r="FGL59" s="84"/>
      <c r="FGM59" s="84"/>
      <c r="FGN59" s="84"/>
      <c r="FGO59" s="84"/>
      <c r="FGP59" s="84"/>
      <c r="FGQ59" s="84"/>
      <c r="FGR59" s="84"/>
      <c r="FGS59" s="84"/>
      <c r="FGT59" s="84"/>
      <c r="FGU59" s="84"/>
      <c r="FGV59" s="84"/>
      <c r="FGW59" s="84"/>
      <c r="FGX59" s="84"/>
      <c r="FGY59" s="84"/>
      <c r="FGZ59" s="84"/>
      <c r="FHA59" s="84"/>
      <c r="FHB59" s="84"/>
      <c r="FHC59" s="84"/>
      <c r="FHD59" s="84"/>
      <c r="FHE59" s="84"/>
      <c r="FHF59" s="84"/>
      <c r="FHG59" s="84"/>
      <c r="FHH59" s="84"/>
      <c r="FHI59" s="84"/>
      <c r="FHJ59" s="84"/>
      <c r="FHK59" s="84"/>
      <c r="FHL59" s="84"/>
      <c r="FHM59" s="84"/>
      <c r="FHN59" s="84"/>
      <c r="FHO59" s="84"/>
      <c r="FHP59" s="84"/>
      <c r="FHQ59" s="84"/>
      <c r="FHR59" s="84"/>
      <c r="FHS59" s="84"/>
      <c r="FHT59" s="84"/>
      <c r="FHU59" s="84"/>
      <c r="FHV59" s="84"/>
      <c r="FHW59" s="84"/>
      <c r="FHX59" s="84"/>
      <c r="FHY59" s="84"/>
      <c r="FHZ59" s="84"/>
      <c r="FIA59" s="84"/>
      <c r="FIB59" s="84"/>
      <c r="FIC59" s="84"/>
      <c r="FID59" s="84"/>
      <c r="FIE59" s="84"/>
      <c r="FIF59" s="84"/>
      <c r="FIG59" s="84"/>
      <c r="FIH59" s="84"/>
      <c r="FII59" s="84"/>
      <c r="FIJ59" s="84"/>
      <c r="FIK59" s="84"/>
      <c r="FIL59" s="84"/>
      <c r="FIM59" s="84"/>
      <c r="FIN59" s="84"/>
      <c r="FIO59" s="84"/>
      <c r="FIP59" s="84"/>
      <c r="FIQ59" s="84"/>
      <c r="FIR59" s="84"/>
      <c r="FIS59" s="84"/>
      <c r="FIT59" s="84"/>
      <c r="FIU59" s="84"/>
      <c r="FIV59" s="84"/>
      <c r="FIW59" s="84"/>
      <c r="FIX59" s="84"/>
      <c r="FIY59" s="84"/>
      <c r="FIZ59" s="84"/>
      <c r="FJA59" s="84"/>
      <c r="FJB59" s="84"/>
      <c r="FJC59" s="84"/>
      <c r="FJD59" s="84"/>
      <c r="FJE59" s="84"/>
      <c r="FJF59" s="84"/>
      <c r="FJG59" s="84"/>
      <c r="FJH59" s="84"/>
      <c r="FJI59" s="84"/>
      <c r="FJJ59" s="84"/>
      <c r="FJK59" s="84"/>
      <c r="FJL59" s="84"/>
      <c r="FJM59" s="84"/>
      <c r="FJN59" s="84"/>
      <c r="FJO59" s="84"/>
      <c r="FJP59" s="84"/>
      <c r="FJQ59" s="84"/>
      <c r="FJR59" s="84"/>
      <c r="FJS59" s="84"/>
      <c r="FJT59" s="84"/>
      <c r="FJU59" s="84"/>
      <c r="FJV59" s="84"/>
      <c r="FJW59" s="84"/>
      <c r="FJX59" s="84"/>
      <c r="FJY59" s="84"/>
      <c r="FJZ59" s="84"/>
      <c r="FKA59" s="84"/>
      <c r="FKB59" s="84"/>
      <c r="FKC59" s="84"/>
      <c r="FKD59" s="84"/>
      <c r="FKE59" s="84"/>
      <c r="FKF59" s="84"/>
      <c r="FKG59" s="84"/>
      <c r="FKH59" s="84"/>
      <c r="FKI59" s="84"/>
      <c r="FKJ59" s="84"/>
      <c r="FKK59" s="84"/>
      <c r="FKL59" s="84"/>
      <c r="FKM59" s="84"/>
      <c r="FKN59" s="84"/>
      <c r="FKO59" s="84"/>
      <c r="FKP59" s="84"/>
      <c r="FKQ59" s="84"/>
      <c r="FKR59" s="84"/>
      <c r="FKS59" s="84"/>
      <c r="FKT59" s="84"/>
      <c r="FKU59" s="84"/>
      <c r="FKV59" s="84"/>
      <c r="FKW59" s="84"/>
      <c r="FKX59" s="84"/>
      <c r="FKY59" s="84"/>
      <c r="FKZ59" s="84"/>
      <c r="FLA59" s="84"/>
      <c r="FLB59" s="84"/>
      <c r="FLC59" s="84"/>
      <c r="FLD59" s="84"/>
      <c r="FLE59" s="84"/>
      <c r="FLF59" s="84"/>
      <c r="FLG59" s="84"/>
      <c r="FLH59" s="84"/>
      <c r="FLI59" s="84"/>
      <c r="FLJ59" s="84"/>
      <c r="FLK59" s="84"/>
      <c r="FLL59" s="84"/>
      <c r="FLM59" s="84"/>
      <c r="FLN59" s="84"/>
      <c r="FLO59" s="84"/>
      <c r="FLP59" s="84"/>
      <c r="FLQ59" s="84"/>
      <c r="FLR59" s="84"/>
      <c r="FLS59" s="84"/>
      <c r="FLT59" s="84"/>
      <c r="FLU59" s="84"/>
      <c r="FLV59" s="84"/>
      <c r="FLW59" s="84"/>
      <c r="FLX59" s="84"/>
      <c r="FLY59" s="84"/>
      <c r="FLZ59" s="84"/>
      <c r="FMA59" s="84"/>
      <c r="FMB59" s="84"/>
      <c r="FMC59" s="84"/>
      <c r="FMD59" s="84"/>
      <c r="FME59" s="84"/>
      <c r="FMF59" s="84"/>
      <c r="FMG59" s="84"/>
      <c r="FMH59" s="84"/>
      <c r="FMI59" s="84"/>
      <c r="FMJ59" s="84"/>
      <c r="FMK59" s="84"/>
      <c r="FML59" s="84"/>
      <c r="FMM59" s="84"/>
      <c r="FMN59" s="84"/>
      <c r="FMO59" s="84"/>
      <c r="FMP59" s="84"/>
      <c r="FMQ59" s="84"/>
      <c r="FMR59" s="84"/>
      <c r="FMS59" s="84"/>
      <c r="FMT59" s="84"/>
      <c r="FMU59" s="84"/>
      <c r="FMV59" s="84"/>
      <c r="FMW59" s="84"/>
      <c r="FMX59" s="84"/>
      <c r="FMY59" s="84"/>
      <c r="FMZ59" s="84"/>
      <c r="FNA59" s="84"/>
      <c r="FNB59" s="84"/>
      <c r="FNC59" s="84"/>
      <c r="FND59" s="84"/>
      <c r="FNE59" s="84"/>
      <c r="FNF59" s="84"/>
      <c r="FNG59" s="84"/>
      <c r="FNH59" s="84"/>
      <c r="FNI59" s="84"/>
      <c r="FNJ59" s="84"/>
      <c r="FNK59" s="84"/>
      <c r="FNL59" s="84"/>
      <c r="FNM59" s="84"/>
      <c r="FNN59" s="84"/>
      <c r="FNO59" s="84"/>
      <c r="FNP59" s="84"/>
      <c r="FNQ59" s="84"/>
      <c r="FNR59" s="84"/>
      <c r="FNS59" s="84"/>
      <c r="FNT59" s="84"/>
      <c r="FNU59" s="84"/>
      <c r="FNV59" s="84"/>
      <c r="FNW59" s="84"/>
      <c r="FNX59" s="84"/>
      <c r="FNY59" s="84"/>
      <c r="FNZ59" s="84"/>
      <c r="FOA59" s="84"/>
      <c r="FOB59" s="84"/>
      <c r="FOC59" s="84"/>
      <c r="FOD59" s="84"/>
      <c r="FOE59" s="84"/>
      <c r="FOF59" s="84"/>
      <c r="FOG59" s="84"/>
      <c r="FOH59" s="84"/>
      <c r="FOI59" s="84"/>
      <c r="FOJ59" s="84"/>
      <c r="FOK59" s="84"/>
      <c r="FOL59" s="84"/>
      <c r="FOM59" s="84"/>
      <c r="FON59" s="84"/>
      <c r="FOO59" s="84"/>
      <c r="FOP59" s="84"/>
      <c r="FOQ59" s="84"/>
      <c r="FOR59" s="84"/>
      <c r="FOS59" s="84"/>
      <c r="FOT59" s="84"/>
      <c r="FOU59" s="84"/>
      <c r="FOV59" s="84"/>
      <c r="FOW59" s="84"/>
      <c r="FOX59" s="84"/>
      <c r="FOY59" s="84"/>
      <c r="FOZ59" s="84"/>
      <c r="FPA59" s="84"/>
      <c r="FPB59" s="84"/>
      <c r="FPC59" s="84"/>
      <c r="FPD59" s="84"/>
      <c r="FPE59" s="84"/>
      <c r="FPF59" s="84"/>
      <c r="FPG59" s="84"/>
      <c r="FPH59" s="84"/>
      <c r="FPI59" s="84"/>
      <c r="FPJ59" s="84"/>
      <c r="FPK59" s="84"/>
      <c r="FPL59" s="84"/>
      <c r="FPM59" s="84"/>
      <c r="FPN59" s="84"/>
      <c r="FPO59" s="84"/>
      <c r="FPP59" s="84"/>
      <c r="FPQ59" s="84"/>
      <c r="FPR59" s="84"/>
      <c r="FPS59" s="84"/>
      <c r="FPT59" s="84"/>
      <c r="FPU59" s="84"/>
      <c r="FPV59" s="84"/>
      <c r="FPW59" s="84"/>
      <c r="FPX59" s="84"/>
      <c r="FPY59" s="84"/>
      <c r="FPZ59" s="84"/>
      <c r="FQA59" s="84"/>
      <c r="FQB59" s="84"/>
      <c r="FQC59" s="84"/>
      <c r="FQD59" s="84"/>
      <c r="FQE59" s="84"/>
      <c r="FQF59" s="84"/>
      <c r="FQG59" s="84"/>
      <c r="FQH59" s="84"/>
      <c r="FQI59" s="84"/>
      <c r="FQJ59" s="84"/>
      <c r="FQK59" s="84"/>
      <c r="FQL59" s="84"/>
      <c r="FQM59" s="84"/>
      <c r="FQN59" s="84"/>
      <c r="FQO59" s="84"/>
      <c r="FQP59" s="84"/>
      <c r="FQQ59" s="84"/>
      <c r="FQR59" s="84"/>
      <c r="FQS59" s="84"/>
      <c r="FQT59" s="84"/>
      <c r="FQU59" s="84"/>
      <c r="FQV59" s="84"/>
      <c r="FQW59" s="84"/>
      <c r="FQX59" s="84"/>
      <c r="FQY59" s="84"/>
      <c r="FQZ59" s="84"/>
      <c r="FRA59" s="84"/>
      <c r="FRB59" s="84"/>
      <c r="FRC59" s="84"/>
      <c r="FRD59" s="84"/>
      <c r="FRE59" s="84"/>
      <c r="FRF59" s="84"/>
      <c r="FRG59" s="84"/>
      <c r="FRH59" s="84"/>
      <c r="FRI59" s="84"/>
      <c r="FRJ59" s="84"/>
      <c r="FRK59" s="84"/>
      <c r="FRL59" s="84"/>
      <c r="FRM59" s="84"/>
      <c r="FRN59" s="84"/>
      <c r="FRO59" s="84"/>
      <c r="FRP59" s="84"/>
      <c r="FRQ59" s="84"/>
      <c r="FRR59" s="84"/>
      <c r="FRS59" s="84"/>
      <c r="FRT59" s="84"/>
      <c r="FRU59" s="84"/>
      <c r="FRV59" s="84"/>
      <c r="FRW59" s="84"/>
      <c r="FRX59" s="84"/>
      <c r="FRY59" s="84"/>
      <c r="FRZ59" s="84"/>
      <c r="FSA59" s="84"/>
      <c r="FSB59" s="84"/>
      <c r="FSC59" s="84"/>
      <c r="FSD59" s="84"/>
      <c r="FSE59" s="84"/>
      <c r="FSF59" s="84"/>
      <c r="FSG59" s="84"/>
      <c r="FSH59" s="84"/>
      <c r="FSI59" s="84"/>
      <c r="FSJ59" s="84"/>
      <c r="FSK59" s="84"/>
      <c r="FSL59" s="84"/>
      <c r="FSM59" s="84"/>
      <c r="FSN59" s="84"/>
      <c r="FSO59" s="84"/>
      <c r="FSP59" s="84"/>
      <c r="FSQ59" s="84"/>
      <c r="FSR59" s="84"/>
      <c r="FSS59" s="84"/>
      <c r="FST59" s="84"/>
      <c r="FSU59" s="84"/>
      <c r="FSV59" s="84"/>
      <c r="FSW59" s="84"/>
      <c r="FSX59" s="84"/>
      <c r="FSY59" s="84"/>
      <c r="FSZ59" s="84"/>
      <c r="FTA59" s="84"/>
      <c r="FTB59" s="84"/>
      <c r="FTC59" s="84"/>
      <c r="FTD59" s="84"/>
      <c r="FTE59" s="84"/>
      <c r="FTF59" s="84"/>
      <c r="FTG59" s="84"/>
      <c r="FTH59" s="84"/>
      <c r="FTI59" s="84"/>
      <c r="FTJ59" s="84"/>
      <c r="FTK59" s="84"/>
      <c r="FTL59" s="84"/>
      <c r="FTM59" s="84"/>
      <c r="FTN59" s="84"/>
      <c r="FTO59" s="84"/>
      <c r="FTP59" s="84"/>
      <c r="FTQ59" s="84"/>
      <c r="FTR59" s="84"/>
      <c r="FTS59" s="84"/>
      <c r="FTT59" s="84"/>
      <c r="FTU59" s="84"/>
      <c r="FTV59" s="84"/>
      <c r="FTW59" s="84"/>
      <c r="FTX59" s="84"/>
      <c r="FTY59" s="84"/>
      <c r="FTZ59" s="84"/>
      <c r="FUA59" s="84"/>
      <c r="FUB59" s="84"/>
      <c r="FUC59" s="84"/>
      <c r="FUD59" s="84"/>
      <c r="FUE59" s="84"/>
      <c r="FUF59" s="84"/>
      <c r="FUG59" s="84"/>
      <c r="FUH59" s="84"/>
      <c r="FUI59" s="84"/>
      <c r="FUJ59" s="84"/>
      <c r="FUK59" s="84"/>
      <c r="FUL59" s="84"/>
      <c r="FUM59" s="84"/>
      <c r="FUN59" s="84"/>
      <c r="FUO59" s="84"/>
      <c r="FUP59" s="84"/>
      <c r="FUQ59" s="84"/>
      <c r="FUR59" s="84"/>
      <c r="FUS59" s="84"/>
      <c r="FUT59" s="84"/>
      <c r="FUU59" s="84"/>
      <c r="FUV59" s="84"/>
      <c r="FUW59" s="84"/>
      <c r="FUX59" s="84"/>
      <c r="FUY59" s="84"/>
      <c r="FUZ59" s="84"/>
      <c r="FVA59" s="84"/>
      <c r="FVB59" s="84"/>
      <c r="FVC59" s="84"/>
      <c r="FVD59" s="84"/>
      <c r="FVE59" s="84"/>
      <c r="FVF59" s="84"/>
      <c r="FVG59" s="84"/>
      <c r="FVH59" s="84"/>
      <c r="FVI59" s="84"/>
      <c r="FVJ59" s="84"/>
      <c r="FVK59" s="84"/>
      <c r="FVL59" s="84"/>
      <c r="FVM59" s="84"/>
      <c r="FVN59" s="84"/>
      <c r="FVO59" s="84"/>
      <c r="FVP59" s="84"/>
      <c r="FVQ59" s="84"/>
      <c r="FVR59" s="84"/>
      <c r="FVS59" s="84"/>
      <c r="FVT59" s="84"/>
      <c r="FVU59" s="84"/>
      <c r="FVV59" s="84"/>
      <c r="FVW59" s="84"/>
      <c r="FVX59" s="84"/>
      <c r="FVY59" s="84"/>
      <c r="FVZ59" s="84"/>
      <c r="FWA59" s="84"/>
      <c r="FWB59" s="84"/>
      <c r="FWC59" s="84"/>
      <c r="FWD59" s="84"/>
      <c r="FWE59" s="84"/>
      <c r="FWF59" s="84"/>
      <c r="FWG59" s="84"/>
      <c r="FWH59" s="84"/>
      <c r="FWI59" s="84"/>
      <c r="FWJ59" s="84"/>
      <c r="FWK59" s="84"/>
      <c r="FWL59" s="84"/>
      <c r="FWM59" s="84"/>
      <c r="FWN59" s="84"/>
      <c r="FWO59" s="84"/>
      <c r="FWP59" s="84"/>
      <c r="FWQ59" s="84"/>
      <c r="FWR59" s="84"/>
      <c r="FWS59" s="84"/>
      <c r="FWT59" s="84"/>
      <c r="FWU59" s="84"/>
      <c r="FWV59" s="84"/>
      <c r="FWW59" s="84"/>
      <c r="FWX59" s="84"/>
      <c r="FWY59" s="84"/>
      <c r="FWZ59" s="84"/>
      <c r="FXA59" s="84"/>
      <c r="FXB59" s="84"/>
      <c r="FXC59" s="84"/>
      <c r="FXD59" s="84"/>
      <c r="FXE59" s="84"/>
      <c r="FXF59" s="84"/>
      <c r="FXG59" s="84"/>
      <c r="FXH59" s="84"/>
      <c r="FXI59" s="84"/>
      <c r="FXJ59" s="84"/>
      <c r="FXK59" s="84"/>
      <c r="FXL59" s="84"/>
      <c r="FXM59" s="84"/>
      <c r="FXN59" s="84"/>
      <c r="FXO59" s="84"/>
      <c r="FXP59" s="84"/>
      <c r="FXQ59" s="84"/>
      <c r="FXR59" s="84"/>
      <c r="FXS59" s="84"/>
      <c r="FXT59" s="84"/>
      <c r="FXU59" s="84"/>
      <c r="FXV59" s="84"/>
      <c r="FXW59" s="84"/>
      <c r="FXX59" s="84"/>
      <c r="FXY59" s="84"/>
      <c r="FXZ59" s="84"/>
      <c r="FYA59" s="84"/>
      <c r="FYB59" s="84"/>
      <c r="FYC59" s="84"/>
      <c r="FYD59" s="84"/>
      <c r="FYE59" s="84"/>
      <c r="FYF59" s="84"/>
      <c r="FYG59" s="84"/>
      <c r="FYH59" s="84"/>
      <c r="FYI59" s="84"/>
      <c r="FYJ59" s="84"/>
      <c r="FYK59" s="84"/>
      <c r="FYL59" s="84"/>
      <c r="FYM59" s="84"/>
      <c r="FYN59" s="84"/>
      <c r="FYO59" s="84"/>
      <c r="FYP59" s="84"/>
      <c r="FYQ59" s="84"/>
      <c r="FYR59" s="84"/>
      <c r="FYS59" s="84"/>
      <c r="FYT59" s="84"/>
      <c r="FYU59" s="84"/>
      <c r="FYV59" s="84"/>
      <c r="FYW59" s="84"/>
      <c r="FYX59" s="84"/>
      <c r="FYY59" s="84"/>
      <c r="FYZ59" s="84"/>
      <c r="FZA59" s="84"/>
      <c r="FZB59" s="84"/>
      <c r="FZC59" s="84"/>
      <c r="FZD59" s="84"/>
      <c r="FZE59" s="84"/>
      <c r="FZF59" s="84"/>
      <c r="FZG59" s="84"/>
      <c r="FZH59" s="84"/>
      <c r="FZI59" s="84"/>
      <c r="FZJ59" s="84"/>
      <c r="FZK59" s="84"/>
      <c r="FZL59" s="84"/>
      <c r="FZM59" s="84"/>
      <c r="FZN59" s="84"/>
      <c r="FZO59" s="84"/>
      <c r="FZP59" s="84"/>
      <c r="FZQ59" s="84"/>
      <c r="FZR59" s="84"/>
      <c r="FZS59" s="84"/>
      <c r="FZT59" s="84"/>
      <c r="FZU59" s="84"/>
      <c r="FZV59" s="84"/>
      <c r="FZW59" s="84"/>
      <c r="FZX59" s="84"/>
      <c r="FZY59" s="84"/>
      <c r="FZZ59" s="84"/>
      <c r="GAA59" s="84"/>
      <c r="GAB59" s="84"/>
      <c r="GAC59" s="84"/>
      <c r="GAD59" s="84"/>
      <c r="GAE59" s="84"/>
      <c r="GAF59" s="84"/>
      <c r="GAG59" s="84"/>
      <c r="GAH59" s="84"/>
      <c r="GAI59" s="84"/>
      <c r="GAJ59" s="84"/>
      <c r="GAK59" s="84"/>
      <c r="GAL59" s="84"/>
      <c r="GAM59" s="84"/>
      <c r="GAN59" s="84"/>
      <c r="GAO59" s="84"/>
      <c r="GAP59" s="84"/>
      <c r="GAQ59" s="84"/>
      <c r="GAR59" s="84"/>
      <c r="GAS59" s="84"/>
      <c r="GAT59" s="84"/>
      <c r="GAU59" s="84"/>
      <c r="GAV59" s="84"/>
      <c r="GAW59" s="84"/>
      <c r="GAX59" s="84"/>
      <c r="GAY59" s="84"/>
      <c r="GAZ59" s="84"/>
      <c r="GBA59" s="84"/>
      <c r="GBB59" s="84"/>
      <c r="GBC59" s="84"/>
      <c r="GBD59" s="84"/>
      <c r="GBE59" s="84"/>
      <c r="GBF59" s="84"/>
      <c r="GBG59" s="84"/>
      <c r="GBH59" s="84"/>
      <c r="GBI59" s="84"/>
      <c r="GBJ59" s="84"/>
      <c r="GBK59" s="84"/>
      <c r="GBL59" s="84"/>
      <c r="GBM59" s="84"/>
      <c r="GBN59" s="84"/>
      <c r="GBO59" s="84"/>
      <c r="GBP59" s="84"/>
      <c r="GBQ59" s="84"/>
      <c r="GBR59" s="84"/>
      <c r="GBS59" s="84"/>
      <c r="GBT59" s="84"/>
      <c r="GBU59" s="84"/>
      <c r="GBV59" s="84"/>
      <c r="GBW59" s="84"/>
      <c r="GBX59" s="84"/>
      <c r="GBY59" s="84"/>
      <c r="GBZ59" s="84"/>
      <c r="GCA59" s="84"/>
      <c r="GCB59" s="84"/>
      <c r="GCC59" s="84"/>
      <c r="GCD59" s="84"/>
      <c r="GCE59" s="84"/>
      <c r="GCF59" s="84"/>
      <c r="GCG59" s="84"/>
      <c r="GCH59" s="84"/>
      <c r="GCI59" s="84"/>
      <c r="GCJ59" s="84"/>
      <c r="GCK59" s="84"/>
      <c r="GCL59" s="84"/>
      <c r="GCM59" s="84"/>
      <c r="GCN59" s="84"/>
      <c r="GCO59" s="84"/>
      <c r="GCP59" s="84"/>
      <c r="GCQ59" s="84"/>
      <c r="GCR59" s="84"/>
      <c r="GCS59" s="84"/>
      <c r="GCT59" s="84"/>
      <c r="GCU59" s="84"/>
      <c r="GCV59" s="84"/>
      <c r="GCW59" s="84"/>
      <c r="GCX59" s="84"/>
      <c r="GCY59" s="84"/>
      <c r="GCZ59" s="84"/>
      <c r="GDA59" s="84"/>
      <c r="GDB59" s="84"/>
      <c r="GDC59" s="84"/>
      <c r="GDD59" s="84"/>
      <c r="GDE59" s="84"/>
      <c r="GDF59" s="84"/>
      <c r="GDG59" s="84"/>
      <c r="GDH59" s="84"/>
      <c r="GDI59" s="84"/>
      <c r="GDJ59" s="84"/>
      <c r="GDK59" s="84"/>
      <c r="GDL59" s="84"/>
      <c r="GDM59" s="84"/>
      <c r="GDN59" s="84"/>
      <c r="GDO59" s="84"/>
      <c r="GDP59" s="84"/>
      <c r="GDQ59" s="84"/>
      <c r="GDR59" s="84"/>
      <c r="GDS59" s="84"/>
      <c r="GDT59" s="84"/>
      <c r="GDU59" s="84"/>
      <c r="GDV59" s="84"/>
      <c r="GDW59" s="84"/>
      <c r="GDX59" s="84"/>
      <c r="GDY59" s="84"/>
      <c r="GDZ59" s="84"/>
      <c r="GEA59" s="84"/>
      <c r="GEB59" s="84"/>
      <c r="GEC59" s="84"/>
      <c r="GED59" s="84"/>
      <c r="GEE59" s="84"/>
      <c r="GEF59" s="84"/>
      <c r="GEG59" s="84"/>
      <c r="GEH59" s="84"/>
      <c r="GEI59" s="84"/>
      <c r="GEJ59" s="84"/>
      <c r="GEK59" s="84"/>
      <c r="GEL59" s="84"/>
      <c r="GEM59" s="84"/>
      <c r="GEN59" s="84"/>
      <c r="GEO59" s="84"/>
      <c r="GEP59" s="84"/>
      <c r="GEQ59" s="84"/>
      <c r="GER59" s="84"/>
      <c r="GES59" s="84"/>
      <c r="GET59" s="84"/>
      <c r="GEU59" s="84"/>
      <c r="GEV59" s="84"/>
      <c r="GEW59" s="84"/>
      <c r="GEX59" s="84"/>
      <c r="GEY59" s="84"/>
      <c r="GEZ59" s="84"/>
      <c r="GFA59" s="84"/>
      <c r="GFB59" s="84"/>
      <c r="GFC59" s="84"/>
      <c r="GFD59" s="84"/>
      <c r="GFE59" s="84"/>
      <c r="GFF59" s="84"/>
      <c r="GFG59" s="84"/>
      <c r="GFH59" s="84"/>
      <c r="GFI59" s="84"/>
      <c r="GFJ59" s="84"/>
      <c r="GFK59" s="84"/>
      <c r="GFL59" s="84"/>
      <c r="GFM59" s="84"/>
      <c r="GFN59" s="84"/>
      <c r="GFO59" s="84"/>
      <c r="GFP59" s="84"/>
      <c r="GFQ59" s="84"/>
      <c r="GFR59" s="84"/>
      <c r="GFS59" s="84"/>
      <c r="GFT59" s="84"/>
      <c r="GFU59" s="84"/>
      <c r="GFV59" s="84"/>
      <c r="GFW59" s="84"/>
      <c r="GFX59" s="84"/>
      <c r="GFY59" s="84"/>
      <c r="GFZ59" s="84"/>
      <c r="GGA59" s="84"/>
      <c r="GGB59" s="84"/>
      <c r="GGC59" s="84"/>
      <c r="GGD59" s="84"/>
      <c r="GGE59" s="84"/>
      <c r="GGF59" s="84"/>
      <c r="GGG59" s="84"/>
      <c r="GGH59" s="84"/>
      <c r="GGI59" s="84"/>
      <c r="GGJ59" s="84"/>
      <c r="GGK59" s="84"/>
      <c r="GGL59" s="84"/>
      <c r="GGM59" s="84"/>
      <c r="GGN59" s="84"/>
      <c r="GGO59" s="84"/>
      <c r="GGP59" s="84"/>
      <c r="GGQ59" s="84"/>
      <c r="GGR59" s="84"/>
      <c r="GGS59" s="84"/>
      <c r="GGT59" s="84"/>
      <c r="GGU59" s="84"/>
      <c r="GGV59" s="84"/>
      <c r="GGW59" s="84"/>
      <c r="GGX59" s="84"/>
      <c r="GGY59" s="84"/>
      <c r="GGZ59" s="84"/>
      <c r="GHA59" s="84"/>
      <c r="GHB59" s="84"/>
      <c r="GHC59" s="84"/>
      <c r="GHD59" s="84"/>
      <c r="GHE59" s="84"/>
      <c r="GHF59" s="84"/>
      <c r="GHG59" s="84"/>
      <c r="GHH59" s="84"/>
      <c r="GHI59" s="84"/>
      <c r="GHJ59" s="84"/>
      <c r="GHK59" s="84"/>
      <c r="GHL59" s="84"/>
      <c r="GHM59" s="84"/>
      <c r="GHN59" s="84"/>
      <c r="GHO59" s="84"/>
      <c r="GHP59" s="84"/>
      <c r="GHQ59" s="84"/>
      <c r="GHR59" s="84"/>
      <c r="GHS59" s="84"/>
      <c r="GHT59" s="84"/>
      <c r="GHU59" s="84"/>
      <c r="GHV59" s="84"/>
      <c r="GHW59" s="84"/>
      <c r="GHX59" s="84"/>
      <c r="GHY59" s="84"/>
      <c r="GHZ59" s="84"/>
      <c r="GIA59" s="84"/>
      <c r="GIB59" s="84"/>
      <c r="GIC59" s="84"/>
      <c r="GID59" s="84"/>
      <c r="GIE59" s="84"/>
      <c r="GIF59" s="84"/>
      <c r="GIG59" s="84"/>
      <c r="GIH59" s="84"/>
      <c r="GII59" s="84"/>
      <c r="GIJ59" s="84"/>
      <c r="GIK59" s="84"/>
      <c r="GIL59" s="84"/>
      <c r="GIM59" s="84"/>
      <c r="GIN59" s="84"/>
      <c r="GIO59" s="84"/>
      <c r="GIP59" s="84"/>
      <c r="GIQ59" s="84"/>
      <c r="GIR59" s="84"/>
      <c r="GIS59" s="84"/>
      <c r="GIT59" s="84"/>
      <c r="GIU59" s="84"/>
      <c r="GIV59" s="84"/>
      <c r="GIW59" s="84"/>
      <c r="GIX59" s="84"/>
      <c r="GIY59" s="84"/>
      <c r="GIZ59" s="84"/>
      <c r="GJA59" s="84"/>
      <c r="GJB59" s="84"/>
      <c r="GJC59" s="84"/>
      <c r="GJD59" s="84"/>
      <c r="GJE59" s="84"/>
      <c r="GJF59" s="84"/>
      <c r="GJG59" s="84"/>
      <c r="GJH59" s="84"/>
      <c r="GJI59" s="84"/>
      <c r="GJJ59" s="84"/>
      <c r="GJK59" s="84"/>
      <c r="GJL59" s="84"/>
      <c r="GJM59" s="84"/>
      <c r="GJN59" s="84"/>
      <c r="GJO59" s="84"/>
      <c r="GJP59" s="84"/>
      <c r="GJQ59" s="84"/>
      <c r="GJR59" s="84"/>
      <c r="GJS59" s="84"/>
      <c r="GJT59" s="84"/>
      <c r="GJU59" s="84"/>
      <c r="GJV59" s="84"/>
      <c r="GJW59" s="84"/>
      <c r="GJX59" s="84"/>
      <c r="GJY59" s="84"/>
      <c r="GJZ59" s="84"/>
      <c r="GKA59" s="84"/>
      <c r="GKB59" s="84"/>
      <c r="GKC59" s="84"/>
      <c r="GKD59" s="84"/>
      <c r="GKE59" s="84"/>
      <c r="GKF59" s="84"/>
      <c r="GKG59" s="84"/>
      <c r="GKH59" s="84"/>
      <c r="GKI59" s="84"/>
      <c r="GKJ59" s="84"/>
      <c r="GKK59" s="84"/>
      <c r="GKL59" s="84"/>
      <c r="GKM59" s="84"/>
      <c r="GKN59" s="84"/>
      <c r="GKO59" s="84"/>
      <c r="GKP59" s="84"/>
      <c r="GKQ59" s="84"/>
      <c r="GKR59" s="84"/>
      <c r="GKS59" s="84"/>
      <c r="GKT59" s="84"/>
      <c r="GKU59" s="84"/>
      <c r="GKV59" s="84"/>
      <c r="GKW59" s="84"/>
      <c r="GKX59" s="84"/>
      <c r="GKY59" s="84"/>
      <c r="GKZ59" s="84"/>
      <c r="GLA59" s="84"/>
      <c r="GLB59" s="84"/>
      <c r="GLC59" s="84"/>
      <c r="GLD59" s="84"/>
      <c r="GLE59" s="84"/>
      <c r="GLF59" s="84"/>
      <c r="GLG59" s="84"/>
      <c r="GLH59" s="84"/>
      <c r="GLI59" s="84"/>
      <c r="GLJ59" s="84"/>
      <c r="GLK59" s="84"/>
      <c r="GLL59" s="84"/>
      <c r="GLM59" s="84"/>
      <c r="GLN59" s="84"/>
      <c r="GLO59" s="84"/>
      <c r="GLP59" s="84"/>
      <c r="GLQ59" s="84"/>
      <c r="GLR59" s="84"/>
      <c r="GLS59" s="84"/>
      <c r="GLT59" s="84"/>
      <c r="GLU59" s="84"/>
      <c r="GLV59" s="84"/>
      <c r="GLW59" s="84"/>
      <c r="GLX59" s="84"/>
      <c r="GLY59" s="84"/>
      <c r="GLZ59" s="84"/>
      <c r="GMA59" s="84"/>
      <c r="GMB59" s="84"/>
      <c r="GMC59" s="84"/>
      <c r="GMD59" s="84"/>
      <c r="GME59" s="84"/>
      <c r="GMF59" s="84"/>
      <c r="GMG59" s="84"/>
      <c r="GMH59" s="84"/>
      <c r="GMI59" s="84"/>
      <c r="GMJ59" s="84"/>
      <c r="GMK59" s="84"/>
      <c r="GML59" s="84"/>
      <c r="GMM59" s="84"/>
      <c r="GMN59" s="84"/>
      <c r="GMO59" s="84"/>
      <c r="GMP59" s="84"/>
      <c r="GMQ59" s="84"/>
      <c r="GMR59" s="84"/>
      <c r="GMS59" s="84"/>
      <c r="GMT59" s="84"/>
      <c r="GMU59" s="84"/>
      <c r="GMV59" s="84"/>
      <c r="GMW59" s="84"/>
      <c r="GMX59" s="84"/>
      <c r="GMY59" s="84"/>
      <c r="GMZ59" s="84"/>
      <c r="GNA59" s="84"/>
      <c r="GNB59" s="84"/>
      <c r="GNC59" s="84"/>
      <c r="GND59" s="84"/>
      <c r="GNE59" s="84"/>
      <c r="GNF59" s="84"/>
      <c r="GNG59" s="84"/>
      <c r="GNH59" s="84"/>
      <c r="GNI59" s="84"/>
      <c r="GNJ59" s="84"/>
      <c r="GNK59" s="84"/>
      <c r="GNL59" s="84"/>
      <c r="GNM59" s="84"/>
      <c r="GNN59" s="84"/>
      <c r="GNO59" s="84"/>
      <c r="GNP59" s="84"/>
      <c r="GNQ59" s="84"/>
      <c r="GNR59" s="84"/>
      <c r="GNS59" s="84"/>
      <c r="GNT59" s="84"/>
      <c r="GNU59" s="84"/>
      <c r="GNV59" s="84"/>
      <c r="GNW59" s="84"/>
      <c r="GNX59" s="84"/>
      <c r="GNY59" s="84"/>
      <c r="GNZ59" s="84"/>
      <c r="GOA59" s="84"/>
      <c r="GOB59" s="84"/>
      <c r="GOC59" s="84"/>
      <c r="GOD59" s="84"/>
      <c r="GOE59" s="84"/>
      <c r="GOF59" s="84"/>
      <c r="GOG59" s="84"/>
      <c r="GOH59" s="84"/>
      <c r="GOI59" s="84"/>
      <c r="GOJ59" s="84"/>
      <c r="GOK59" s="84"/>
      <c r="GOL59" s="84"/>
      <c r="GOM59" s="84"/>
      <c r="GON59" s="84"/>
      <c r="GOO59" s="84"/>
      <c r="GOP59" s="84"/>
      <c r="GOQ59" s="84"/>
      <c r="GOR59" s="84"/>
      <c r="GOS59" s="84"/>
      <c r="GOT59" s="84"/>
      <c r="GOU59" s="84"/>
      <c r="GOV59" s="84"/>
      <c r="GOW59" s="84"/>
      <c r="GOX59" s="84"/>
      <c r="GOY59" s="84"/>
      <c r="GOZ59" s="84"/>
      <c r="GPA59" s="84"/>
      <c r="GPB59" s="84"/>
      <c r="GPC59" s="84"/>
      <c r="GPD59" s="84"/>
      <c r="GPE59" s="84"/>
      <c r="GPF59" s="84"/>
      <c r="GPG59" s="84"/>
      <c r="GPH59" s="84"/>
      <c r="GPI59" s="84"/>
      <c r="GPJ59" s="84"/>
      <c r="GPK59" s="84"/>
      <c r="GPL59" s="84"/>
      <c r="GPM59" s="84"/>
      <c r="GPN59" s="84"/>
      <c r="GPO59" s="84"/>
      <c r="GPP59" s="84"/>
      <c r="GPQ59" s="84"/>
      <c r="GPR59" s="84"/>
      <c r="GPS59" s="84"/>
      <c r="GPT59" s="84"/>
      <c r="GPU59" s="84"/>
      <c r="GPV59" s="84"/>
      <c r="GPW59" s="84"/>
      <c r="GPX59" s="84"/>
      <c r="GPY59" s="84"/>
      <c r="GPZ59" s="84"/>
      <c r="GQA59" s="84"/>
      <c r="GQB59" s="84"/>
      <c r="GQC59" s="84"/>
      <c r="GQD59" s="84"/>
      <c r="GQE59" s="84"/>
      <c r="GQF59" s="84"/>
      <c r="GQG59" s="84"/>
      <c r="GQH59" s="84"/>
      <c r="GQI59" s="84"/>
      <c r="GQJ59" s="84"/>
      <c r="GQK59" s="84"/>
      <c r="GQL59" s="84"/>
      <c r="GQM59" s="84"/>
      <c r="GQN59" s="84"/>
      <c r="GQO59" s="84"/>
      <c r="GQP59" s="84"/>
      <c r="GQQ59" s="84"/>
      <c r="GQR59" s="84"/>
      <c r="GQS59" s="84"/>
      <c r="GQT59" s="84"/>
      <c r="GQU59" s="84"/>
      <c r="GQV59" s="84"/>
      <c r="GQW59" s="84"/>
      <c r="GQX59" s="84"/>
      <c r="GQY59" s="84"/>
      <c r="GQZ59" s="84"/>
      <c r="GRA59" s="84"/>
      <c r="GRB59" s="84"/>
      <c r="GRC59" s="84"/>
      <c r="GRD59" s="84"/>
      <c r="GRE59" s="84"/>
      <c r="GRF59" s="84"/>
      <c r="GRG59" s="84"/>
      <c r="GRH59" s="84"/>
      <c r="GRI59" s="84"/>
      <c r="GRJ59" s="84"/>
      <c r="GRK59" s="84"/>
      <c r="GRL59" s="84"/>
      <c r="GRM59" s="84"/>
      <c r="GRN59" s="84"/>
      <c r="GRO59" s="84"/>
      <c r="GRP59" s="84"/>
      <c r="GRQ59" s="84"/>
      <c r="GRR59" s="84"/>
      <c r="GRS59" s="84"/>
      <c r="GRT59" s="84"/>
      <c r="GRU59" s="84"/>
      <c r="GRV59" s="84"/>
      <c r="GRW59" s="84"/>
      <c r="GRX59" s="84"/>
      <c r="GRY59" s="84"/>
      <c r="GRZ59" s="84"/>
      <c r="GSA59" s="84"/>
      <c r="GSB59" s="84"/>
      <c r="GSC59" s="84"/>
      <c r="GSD59" s="84"/>
      <c r="GSE59" s="84"/>
      <c r="GSF59" s="84"/>
      <c r="GSG59" s="84"/>
      <c r="GSH59" s="84"/>
      <c r="GSI59" s="84"/>
      <c r="GSJ59" s="84"/>
      <c r="GSK59" s="84"/>
      <c r="GSL59" s="84"/>
      <c r="GSM59" s="84"/>
      <c r="GSN59" s="84"/>
      <c r="GSO59" s="84"/>
      <c r="GSP59" s="84"/>
      <c r="GSQ59" s="84"/>
      <c r="GSR59" s="84"/>
      <c r="GSS59" s="84"/>
      <c r="GST59" s="84"/>
      <c r="GSU59" s="84"/>
      <c r="GSV59" s="84"/>
      <c r="GSW59" s="84"/>
      <c r="GSX59" s="84"/>
      <c r="GSY59" s="84"/>
      <c r="GSZ59" s="84"/>
      <c r="GTA59" s="84"/>
      <c r="GTB59" s="84"/>
      <c r="GTC59" s="84"/>
      <c r="GTD59" s="84"/>
      <c r="GTE59" s="84"/>
      <c r="GTF59" s="84"/>
      <c r="GTG59" s="84"/>
      <c r="GTH59" s="84"/>
      <c r="GTI59" s="84"/>
      <c r="GTJ59" s="84"/>
      <c r="GTK59" s="84"/>
      <c r="GTL59" s="84"/>
      <c r="GTM59" s="84"/>
      <c r="GTN59" s="84"/>
      <c r="GTO59" s="84"/>
      <c r="GTP59" s="84"/>
      <c r="GTQ59" s="84"/>
      <c r="GTR59" s="84"/>
      <c r="GTS59" s="84"/>
      <c r="GTT59" s="84"/>
      <c r="GTU59" s="84"/>
      <c r="GTV59" s="84"/>
      <c r="GTW59" s="84"/>
      <c r="GTX59" s="84"/>
      <c r="GTY59" s="84"/>
      <c r="GTZ59" s="84"/>
      <c r="GUA59" s="84"/>
      <c r="GUB59" s="84"/>
      <c r="GUC59" s="84"/>
      <c r="GUD59" s="84"/>
      <c r="GUE59" s="84"/>
      <c r="GUF59" s="84"/>
      <c r="GUG59" s="84"/>
      <c r="GUH59" s="84"/>
      <c r="GUI59" s="84"/>
      <c r="GUJ59" s="84"/>
      <c r="GUK59" s="84"/>
      <c r="GUL59" s="84"/>
      <c r="GUM59" s="84"/>
      <c r="GUN59" s="84"/>
      <c r="GUO59" s="84"/>
      <c r="GUP59" s="84"/>
      <c r="GUQ59" s="84"/>
      <c r="GUR59" s="84"/>
      <c r="GUS59" s="84"/>
      <c r="GUT59" s="84"/>
      <c r="GUU59" s="84"/>
      <c r="GUV59" s="84"/>
      <c r="GUW59" s="84"/>
      <c r="GUX59" s="84"/>
      <c r="GUY59" s="84"/>
      <c r="GUZ59" s="84"/>
      <c r="GVA59" s="84"/>
      <c r="GVB59" s="84"/>
      <c r="GVC59" s="84"/>
      <c r="GVD59" s="84"/>
      <c r="GVE59" s="84"/>
      <c r="GVF59" s="84"/>
      <c r="GVG59" s="84"/>
      <c r="GVH59" s="84"/>
      <c r="GVI59" s="84"/>
      <c r="GVJ59" s="84"/>
      <c r="GVK59" s="84"/>
      <c r="GVL59" s="84"/>
      <c r="GVM59" s="84"/>
      <c r="GVN59" s="84"/>
      <c r="GVO59" s="84"/>
      <c r="GVP59" s="84"/>
      <c r="GVQ59" s="84"/>
      <c r="GVR59" s="84"/>
      <c r="GVS59" s="84"/>
      <c r="GVT59" s="84"/>
      <c r="GVU59" s="84"/>
      <c r="GVV59" s="84"/>
      <c r="GVW59" s="84"/>
      <c r="GVX59" s="84"/>
      <c r="GVY59" s="84"/>
      <c r="GVZ59" s="84"/>
      <c r="GWA59" s="84"/>
      <c r="GWB59" s="84"/>
      <c r="GWC59" s="84"/>
      <c r="GWD59" s="84"/>
      <c r="GWE59" s="84"/>
      <c r="GWF59" s="84"/>
      <c r="GWG59" s="84"/>
      <c r="GWH59" s="84"/>
      <c r="GWI59" s="84"/>
      <c r="GWJ59" s="84"/>
      <c r="GWK59" s="84"/>
      <c r="GWL59" s="84"/>
      <c r="GWM59" s="84"/>
      <c r="GWN59" s="84"/>
      <c r="GWO59" s="84"/>
      <c r="GWP59" s="84"/>
      <c r="GWQ59" s="84"/>
      <c r="GWR59" s="84"/>
      <c r="GWS59" s="84"/>
      <c r="GWT59" s="84"/>
      <c r="GWU59" s="84"/>
      <c r="GWV59" s="84"/>
      <c r="GWW59" s="84"/>
      <c r="GWX59" s="84"/>
      <c r="GWY59" s="84"/>
      <c r="GWZ59" s="84"/>
      <c r="GXA59" s="84"/>
      <c r="GXB59" s="84"/>
      <c r="GXC59" s="84"/>
      <c r="GXD59" s="84"/>
      <c r="GXE59" s="84"/>
      <c r="GXF59" s="84"/>
      <c r="GXG59" s="84"/>
      <c r="GXH59" s="84"/>
      <c r="GXI59" s="84"/>
      <c r="GXJ59" s="84"/>
      <c r="GXK59" s="84"/>
      <c r="GXL59" s="84"/>
      <c r="GXM59" s="84"/>
      <c r="GXN59" s="84"/>
      <c r="GXO59" s="84"/>
      <c r="GXP59" s="84"/>
      <c r="GXQ59" s="84"/>
      <c r="GXR59" s="84"/>
      <c r="GXS59" s="84"/>
      <c r="GXT59" s="84"/>
      <c r="GXU59" s="84"/>
      <c r="GXV59" s="84"/>
      <c r="GXW59" s="84"/>
      <c r="GXX59" s="84"/>
      <c r="GXY59" s="84"/>
      <c r="GXZ59" s="84"/>
      <c r="GYA59" s="84"/>
      <c r="GYB59" s="84"/>
      <c r="GYC59" s="84"/>
      <c r="GYD59" s="84"/>
      <c r="GYE59" s="84"/>
      <c r="GYF59" s="84"/>
      <c r="GYG59" s="84"/>
      <c r="GYH59" s="84"/>
      <c r="GYI59" s="84"/>
      <c r="GYJ59" s="84"/>
      <c r="GYK59" s="84"/>
      <c r="GYL59" s="84"/>
      <c r="GYM59" s="84"/>
      <c r="GYN59" s="84"/>
      <c r="GYO59" s="84"/>
      <c r="GYP59" s="84"/>
      <c r="GYQ59" s="84"/>
      <c r="GYR59" s="84"/>
      <c r="GYS59" s="84"/>
      <c r="GYT59" s="84"/>
      <c r="GYU59" s="84"/>
      <c r="GYV59" s="84"/>
      <c r="GYW59" s="84"/>
      <c r="GYX59" s="84"/>
      <c r="GYY59" s="84"/>
      <c r="GYZ59" s="84"/>
      <c r="GZA59" s="84"/>
      <c r="GZB59" s="84"/>
      <c r="GZC59" s="84"/>
      <c r="GZD59" s="84"/>
      <c r="GZE59" s="84"/>
      <c r="GZF59" s="84"/>
      <c r="GZG59" s="84"/>
      <c r="GZH59" s="84"/>
      <c r="GZI59" s="84"/>
      <c r="GZJ59" s="84"/>
      <c r="GZK59" s="84"/>
      <c r="GZL59" s="84"/>
      <c r="GZM59" s="84"/>
      <c r="GZN59" s="84"/>
      <c r="GZO59" s="84"/>
      <c r="GZP59" s="84"/>
      <c r="GZQ59" s="84"/>
      <c r="GZR59" s="84"/>
      <c r="GZS59" s="84"/>
      <c r="GZT59" s="84"/>
      <c r="GZU59" s="84"/>
      <c r="GZV59" s="84"/>
      <c r="GZW59" s="84"/>
      <c r="GZX59" s="84"/>
      <c r="GZY59" s="84"/>
      <c r="GZZ59" s="84"/>
      <c r="HAA59" s="84"/>
      <c r="HAB59" s="84"/>
      <c r="HAC59" s="84"/>
      <c r="HAD59" s="84"/>
      <c r="HAE59" s="84"/>
      <c r="HAF59" s="84"/>
      <c r="HAG59" s="84"/>
      <c r="HAH59" s="84"/>
      <c r="HAI59" s="84"/>
      <c r="HAJ59" s="84"/>
      <c r="HAK59" s="84"/>
      <c r="HAL59" s="84"/>
      <c r="HAM59" s="84"/>
      <c r="HAN59" s="84"/>
      <c r="HAO59" s="84"/>
      <c r="HAP59" s="84"/>
      <c r="HAQ59" s="84"/>
      <c r="HAR59" s="84"/>
      <c r="HAS59" s="84"/>
      <c r="HAT59" s="84"/>
      <c r="HAU59" s="84"/>
      <c r="HAV59" s="84"/>
      <c r="HAW59" s="84"/>
      <c r="HAX59" s="84"/>
      <c r="HAY59" s="84"/>
      <c r="HAZ59" s="84"/>
      <c r="HBA59" s="84"/>
      <c r="HBB59" s="84"/>
      <c r="HBC59" s="84"/>
      <c r="HBD59" s="84"/>
      <c r="HBE59" s="84"/>
      <c r="HBF59" s="84"/>
      <c r="HBG59" s="84"/>
      <c r="HBH59" s="84"/>
      <c r="HBI59" s="84"/>
      <c r="HBJ59" s="84"/>
      <c r="HBK59" s="84"/>
      <c r="HBL59" s="84"/>
      <c r="HBM59" s="84"/>
      <c r="HBN59" s="84"/>
      <c r="HBO59" s="84"/>
      <c r="HBP59" s="84"/>
      <c r="HBQ59" s="84"/>
      <c r="HBR59" s="84"/>
      <c r="HBS59" s="84"/>
      <c r="HBT59" s="84"/>
      <c r="HBU59" s="84"/>
      <c r="HBV59" s="84"/>
      <c r="HBW59" s="84"/>
      <c r="HBX59" s="84"/>
      <c r="HBY59" s="84"/>
      <c r="HBZ59" s="84"/>
      <c r="HCA59" s="84"/>
      <c r="HCB59" s="84"/>
      <c r="HCC59" s="84"/>
      <c r="HCD59" s="84"/>
      <c r="HCE59" s="84"/>
      <c r="HCF59" s="84"/>
      <c r="HCG59" s="84"/>
      <c r="HCH59" s="84"/>
      <c r="HCI59" s="84"/>
      <c r="HCJ59" s="84"/>
      <c r="HCK59" s="84"/>
      <c r="HCL59" s="84"/>
      <c r="HCM59" s="84"/>
      <c r="HCN59" s="84"/>
      <c r="HCO59" s="84"/>
      <c r="HCP59" s="84"/>
      <c r="HCQ59" s="84"/>
      <c r="HCR59" s="84"/>
      <c r="HCS59" s="84"/>
      <c r="HCT59" s="84"/>
      <c r="HCU59" s="84"/>
      <c r="HCV59" s="84"/>
      <c r="HCW59" s="84"/>
      <c r="HCX59" s="84"/>
      <c r="HCY59" s="84"/>
      <c r="HCZ59" s="84"/>
      <c r="HDA59" s="84"/>
      <c r="HDB59" s="84"/>
      <c r="HDC59" s="84"/>
      <c r="HDD59" s="84"/>
      <c r="HDE59" s="84"/>
      <c r="HDF59" s="84"/>
      <c r="HDG59" s="84"/>
      <c r="HDH59" s="84"/>
      <c r="HDI59" s="84"/>
      <c r="HDJ59" s="84"/>
      <c r="HDK59" s="84"/>
      <c r="HDL59" s="84"/>
      <c r="HDM59" s="84"/>
      <c r="HDN59" s="84"/>
      <c r="HDO59" s="84"/>
      <c r="HDP59" s="84"/>
      <c r="HDQ59" s="84"/>
      <c r="HDR59" s="84"/>
      <c r="HDS59" s="84"/>
      <c r="HDT59" s="84"/>
      <c r="HDU59" s="84"/>
      <c r="HDV59" s="84"/>
      <c r="HDW59" s="84"/>
      <c r="HDX59" s="84"/>
      <c r="HDY59" s="84"/>
      <c r="HDZ59" s="84"/>
      <c r="HEA59" s="84"/>
      <c r="HEB59" s="84"/>
      <c r="HEC59" s="84"/>
      <c r="HED59" s="84"/>
      <c r="HEE59" s="84"/>
      <c r="HEF59" s="84"/>
      <c r="HEG59" s="84"/>
      <c r="HEH59" s="84"/>
      <c r="HEI59" s="84"/>
      <c r="HEJ59" s="84"/>
      <c r="HEK59" s="84"/>
      <c r="HEL59" s="84"/>
      <c r="HEM59" s="84"/>
      <c r="HEN59" s="84"/>
      <c r="HEO59" s="84"/>
      <c r="HEP59" s="84"/>
      <c r="HEQ59" s="84"/>
      <c r="HER59" s="84"/>
      <c r="HES59" s="84"/>
      <c r="HET59" s="84"/>
      <c r="HEU59" s="84"/>
      <c r="HEV59" s="84"/>
      <c r="HEW59" s="84"/>
      <c r="HEX59" s="84"/>
      <c r="HEY59" s="84"/>
      <c r="HEZ59" s="84"/>
      <c r="HFA59" s="84"/>
      <c r="HFB59" s="84"/>
      <c r="HFC59" s="84"/>
      <c r="HFD59" s="84"/>
      <c r="HFE59" s="84"/>
      <c r="HFF59" s="84"/>
      <c r="HFG59" s="84"/>
      <c r="HFH59" s="84"/>
      <c r="HFI59" s="84"/>
      <c r="HFJ59" s="84"/>
      <c r="HFK59" s="84"/>
      <c r="HFL59" s="84"/>
      <c r="HFM59" s="84"/>
      <c r="HFN59" s="84"/>
      <c r="HFO59" s="84"/>
      <c r="HFP59" s="84"/>
      <c r="HFQ59" s="84"/>
      <c r="HFR59" s="84"/>
      <c r="HFS59" s="84"/>
      <c r="HFT59" s="84"/>
      <c r="HFU59" s="84"/>
      <c r="HFV59" s="84"/>
      <c r="HFW59" s="84"/>
      <c r="HFX59" s="84"/>
      <c r="HFY59" s="84"/>
      <c r="HFZ59" s="84"/>
      <c r="HGA59" s="84"/>
      <c r="HGB59" s="84"/>
      <c r="HGC59" s="84"/>
      <c r="HGD59" s="84"/>
      <c r="HGE59" s="84"/>
      <c r="HGF59" s="84"/>
      <c r="HGG59" s="84"/>
      <c r="HGH59" s="84"/>
      <c r="HGI59" s="84"/>
      <c r="HGJ59" s="84"/>
      <c r="HGK59" s="84"/>
      <c r="HGL59" s="84"/>
      <c r="HGM59" s="84"/>
      <c r="HGN59" s="84"/>
      <c r="HGO59" s="84"/>
      <c r="HGP59" s="84"/>
      <c r="HGQ59" s="84"/>
      <c r="HGR59" s="84"/>
      <c r="HGS59" s="84"/>
      <c r="HGT59" s="84"/>
      <c r="HGU59" s="84"/>
      <c r="HGV59" s="84"/>
      <c r="HGW59" s="84"/>
      <c r="HGX59" s="84"/>
      <c r="HGY59" s="84"/>
      <c r="HGZ59" s="84"/>
      <c r="HHA59" s="84"/>
      <c r="HHB59" s="84"/>
      <c r="HHC59" s="84"/>
      <c r="HHD59" s="84"/>
      <c r="HHE59" s="84"/>
      <c r="HHF59" s="84"/>
      <c r="HHG59" s="84"/>
      <c r="HHH59" s="84"/>
      <c r="HHI59" s="84"/>
      <c r="HHJ59" s="84"/>
      <c r="HHK59" s="84"/>
      <c r="HHL59" s="84"/>
      <c r="HHM59" s="84"/>
      <c r="HHN59" s="84"/>
      <c r="HHO59" s="84"/>
      <c r="HHP59" s="84"/>
      <c r="HHQ59" s="84"/>
      <c r="HHR59" s="84"/>
      <c r="HHS59" s="84"/>
      <c r="HHT59" s="84"/>
      <c r="HHU59" s="84"/>
      <c r="HHV59" s="84"/>
      <c r="HHW59" s="84"/>
      <c r="HHX59" s="84"/>
      <c r="HHY59" s="84"/>
      <c r="HHZ59" s="84"/>
      <c r="HIA59" s="84"/>
      <c r="HIB59" s="84"/>
      <c r="HIC59" s="84"/>
      <c r="HID59" s="84"/>
      <c r="HIE59" s="84"/>
      <c r="HIF59" s="84"/>
      <c r="HIG59" s="84"/>
      <c r="HIH59" s="84"/>
      <c r="HII59" s="84"/>
      <c r="HIJ59" s="84"/>
      <c r="HIK59" s="84"/>
      <c r="HIL59" s="84"/>
      <c r="HIM59" s="84"/>
      <c r="HIN59" s="84"/>
      <c r="HIO59" s="84"/>
      <c r="HIP59" s="84"/>
      <c r="HIQ59" s="84"/>
      <c r="HIR59" s="84"/>
      <c r="HIS59" s="84"/>
      <c r="HIT59" s="84"/>
      <c r="HIU59" s="84"/>
      <c r="HIV59" s="84"/>
      <c r="HIW59" s="84"/>
      <c r="HIX59" s="84"/>
      <c r="HIY59" s="84"/>
      <c r="HIZ59" s="84"/>
      <c r="HJA59" s="84"/>
      <c r="HJB59" s="84"/>
      <c r="HJC59" s="84"/>
      <c r="HJD59" s="84"/>
      <c r="HJE59" s="84"/>
      <c r="HJF59" s="84"/>
      <c r="HJG59" s="84"/>
      <c r="HJH59" s="84"/>
      <c r="HJI59" s="84"/>
      <c r="HJJ59" s="84"/>
      <c r="HJK59" s="84"/>
      <c r="HJL59" s="84"/>
      <c r="HJM59" s="84"/>
      <c r="HJN59" s="84"/>
      <c r="HJO59" s="84"/>
      <c r="HJP59" s="84"/>
      <c r="HJQ59" s="84"/>
      <c r="HJR59" s="84"/>
      <c r="HJS59" s="84"/>
      <c r="HJT59" s="84"/>
      <c r="HJU59" s="84"/>
      <c r="HJV59" s="84"/>
      <c r="HJW59" s="84"/>
      <c r="HJX59" s="84"/>
      <c r="HJY59" s="84"/>
      <c r="HJZ59" s="84"/>
      <c r="HKA59" s="84"/>
      <c r="HKB59" s="84"/>
      <c r="HKC59" s="84"/>
      <c r="HKD59" s="84"/>
      <c r="HKE59" s="84"/>
      <c r="HKF59" s="84"/>
      <c r="HKG59" s="84"/>
      <c r="HKH59" s="84"/>
      <c r="HKI59" s="84"/>
      <c r="HKJ59" s="84"/>
      <c r="HKK59" s="84"/>
      <c r="HKL59" s="84"/>
      <c r="HKM59" s="84"/>
      <c r="HKN59" s="84"/>
      <c r="HKO59" s="84"/>
      <c r="HKP59" s="84"/>
      <c r="HKQ59" s="84"/>
      <c r="HKR59" s="84"/>
      <c r="HKS59" s="84"/>
      <c r="HKT59" s="84"/>
      <c r="HKU59" s="84"/>
      <c r="HKV59" s="84"/>
      <c r="HKW59" s="84"/>
      <c r="HKX59" s="84"/>
      <c r="HKY59" s="84"/>
      <c r="HKZ59" s="84"/>
      <c r="HLA59" s="84"/>
      <c r="HLB59" s="84"/>
      <c r="HLC59" s="84"/>
      <c r="HLD59" s="84"/>
      <c r="HLE59" s="84"/>
      <c r="HLF59" s="84"/>
      <c r="HLG59" s="84"/>
      <c r="HLH59" s="84"/>
      <c r="HLI59" s="84"/>
      <c r="HLJ59" s="84"/>
      <c r="HLK59" s="84"/>
      <c r="HLL59" s="84"/>
      <c r="HLM59" s="84"/>
      <c r="HLN59" s="84"/>
      <c r="HLO59" s="84"/>
      <c r="HLP59" s="84"/>
      <c r="HLQ59" s="84"/>
      <c r="HLR59" s="84"/>
      <c r="HLS59" s="84"/>
      <c r="HLT59" s="84"/>
      <c r="HLU59" s="84"/>
      <c r="HLV59" s="84"/>
      <c r="HLW59" s="84"/>
      <c r="HLX59" s="84"/>
      <c r="HLY59" s="84"/>
      <c r="HLZ59" s="84"/>
      <c r="HMA59" s="84"/>
      <c r="HMB59" s="84"/>
      <c r="HMC59" s="84"/>
      <c r="HMD59" s="84"/>
      <c r="HME59" s="84"/>
      <c r="HMF59" s="84"/>
      <c r="HMG59" s="84"/>
      <c r="HMH59" s="84"/>
      <c r="HMI59" s="84"/>
      <c r="HMJ59" s="84"/>
      <c r="HMK59" s="84"/>
      <c r="HML59" s="84"/>
      <c r="HMM59" s="84"/>
      <c r="HMN59" s="84"/>
      <c r="HMO59" s="84"/>
      <c r="HMP59" s="84"/>
      <c r="HMQ59" s="84"/>
      <c r="HMR59" s="84"/>
      <c r="HMS59" s="84"/>
      <c r="HMT59" s="84"/>
      <c r="HMU59" s="84"/>
      <c r="HMV59" s="84"/>
      <c r="HMW59" s="84"/>
      <c r="HMX59" s="84"/>
      <c r="HMY59" s="84"/>
      <c r="HMZ59" s="84"/>
      <c r="HNA59" s="84"/>
      <c r="HNB59" s="84"/>
      <c r="HNC59" s="84"/>
      <c r="HND59" s="84"/>
      <c r="HNE59" s="84"/>
      <c r="HNF59" s="84"/>
      <c r="HNG59" s="84"/>
      <c r="HNH59" s="84"/>
      <c r="HNI59" s="84"/>
      <c r="HNJ59" s="84"/>
      <c r="HNK59" s="84"/>
      <c r="HNL59" s="84"/>
      <c r="HNM59" s="84"/>
      <c r="HNN59" s="84"/>
      <c r="HNO59" s="84"/>
      <c r="HNP59" s="84"/>
      <c r="HNQ59" s="84"/>
      <c r="HNR59" s="84"/>
      <c r="HNS59" s="84"/>
      <c r="HNT59" s="84"/>
      <c r="HNU59" s="84"/>
      <c r="HNV59" s="84"/>
      <c r="HNW59" s="84"/>
      <c r="HNX59" s="84"/>
      <c r="HNY59" s="84"/>
      <c r="HNZ59" s="84"/>
      <c r="HOA59" s="84"/>
      <c r="HOB59" s="84"/>
      <c r="HOC59" s="84"/>
      <c r="HOD59" s="84"/>
      <c r="HOE59" s="84"/>
      <c r="HOF59" s="84"/>
      <c r="HOG59" s="84"/>
      <c r="HOH59" s="84"/>
      <c r="HOI59" s="84"/>
      <c r="HOJ59" s="84"/>
      <c r="HOK59" s="84"/>
      <c r="HOL59" s="84"/>
      <c r="HOM59" s="84"/>
      <c r="HON59" s="84"/>
      <c r="HOO59" s="84"/>
      <c r="HOP59" s="84"/>
      <c r="HOQ59" s="84"/>
      <c r="HOR59" s="84"/>
      <c r="HOS59" s="84"/>
      <c r="HOT59" s="84"/>
      <c r="HOU59" s="84"/>
      <c r="HOV59" s="84"/>
      <c r="HOW59" s="84"/>
      <c r="HOX59" s="84"/>
      <c r="HOY59" s="84"/>
      <c r="HOZ59" s="84"/>
      <c r="HPA59" s="84"/>
      <c r="HPB59" s="84"/>
      <c r="HPC59" s="84"/>
      <c r="HPD59" s="84"/>
      <c r="HPE59" s="84"/>
      <c r="HPF59" s="84"/>
      <c r="HPG59" s="84"/>
      <c r="HPH59" s="84"/>
      <c r="HPI59" s="84"/>
      <c r="HPJ59" s="84"/>
      <c r="HPK59" s="84"/>
      <c r="HPL59" s="84"/>
      <c r="HPM59" s="84"/>
      <c r="HPN59" s="84"/>
      <c r="HPO59" s="84"/>
      <c r="HPP59" s="84"/>
      <c r="HPQ59" s="84"/>
      <c r="HPR59" s="84"/>
      <c r="HPS59" s="84"/>
      <c r="HPT59" s="84"/>
      <c r="HPU59" s="84"/>
      <c r="HPV59" s="84"/>
      <c r="HPW59" s="84"/>
      <c r="HPX59" s="84"/>
      <c r="HPY59" s="84"/>
      <c r="HPZ59" s="84"/>
      <c r="HQA59" s="84"/>
      <c r="HQB59" s="84"/>
      <c r="HQC59" s="84"/>
      <c r="HQD59" s="84"/>
      <c r="HQE59" s="84"/>
      <c r="HQF59" s="84"/>
      <c r="HQG59" s="84"/>
      <c r="HQH59" s="84"/>
      <c r="HQI59" s="84"/>
      <c r="HQJ59" s="84"/>
      <c r="HQK59" s="84"/>
      <c r="HQL59" s="84"/>
      <c r="HQM59" s="84"/>
      <c r="HQN59" s="84"/>
      <c r="HQO59" s="84"/>
      <c r="HQP59" s="84"/>
      <c r="HQQ59" s="84"/>
      <c r="HQR59" s="84"/>
      <c r="HQS59" s="84"/>
      <c r="HQT59" s="84"/>
      <c r="HQU59" s="84"/>
      <c r="HQV59" s="84"/>
      <c r="HQW59" s="84"/>
      <c r="HQX59" s="84"/>
      <c r="HQY59" s="84"/>
      <c r="HQZ59" s="84"/>
      <c r="HRA59" s="84"/>
      <c r="HRB59" s="84"/>
      <c r="HRC59" s="84"/>
      <c r="HRD59" s="84"/>
      <c r="HRE59" s="84"/>
      <c r="HRF59" s="84"/>
      <c r="HRG59" s="84"/>
      <c r="HRH59" s="84"/>
      <c r="HRI59" s="84"/>
      <c r="HRJ59" s="84"/>
      <c r="HRK59" s="84"/>
      <c r="HRL59" s="84"/>
      <c r="HRM59" s="84"/>
      <c r="HRN59" s="84"/>
      <c r="HRO59" s="84"/>
      <c r="HRP59" s="84"/>
      <c r="HRQ59" s="84"/>
      <c r="HRR59" s="84"/>
      <c r="HRS59" s="84"/>
      <c r="HRT59" s="84"/>
      <c r="HRU59" s="84"/>
      <c r="HRV59" s="84"/>
      <c r="HRW59" s="84"/>
      <c r="HRX59" s="84"/>
      <c r="HRY59" s="84"/>
      <c r="HRZ59" s="84"/>
      <c r="HSA59" s="84"/>
      <c r="HSB59" s="84"/>
      <c r="HSC59" s="84"/>
      <c r="HSD59" s="84"/>
      <c r="HSE59" s="84"/>
      <c r="HSF59" s="84"/>
      <c r="HSG59" s="84"/>
      <c r="HSH59" s="84"/>
      <c r="HSI59" s="84"/>
      <c r="HSJ59" s="84"/>
      <c r="HSK59" s="84"/>
      <c r="HSL59" s="84"/>
      <c r="HSM59" s="84"/>
      <c r="HSN59" s="84"/>
      <c r="HSO59" s="84"/>
      <c r="HSP59" s="84"/>
      <c r="HSQ59" s="84"/>
      <c r="HSR59" s="84"/>
      <c r="HSS59" s="84"/>
      <c r="HST59" s="84"/>
      <c r="HSU59" s="84"/>
      <c r="HSV59" s="84"/>
      <c r="HSW59" s="84"/>
      <c r="HSX59" s="84"/>
      <c r="HSY59" s="84"/>
      <c r="HSZ59" s="84"/>
      <c r="HTA59" s="84"/>
      <c r="HTB59" s="84"/>
      <c r="HTC59" s="84"/>
      <c r="HTD59" s="84"/>
      <c r="HTE59" s="84"/>
      <c r="HTF59" s="84"/>
      <c r="HTG59" s="84"/>
      <c r="HTH59" s="84"/>
      <c r="HTI59" s="84"/>
      <c r="HTJ59" s="84"/>
      <c r="HTK59" s="84"/>
      <c r="HTL59" s="84"/>
      <c r="HTM59" s="84"/>
      <c r="HTN59" s="84"/>
      <c r="HTO59" s="84"/>
      <c r="HTP59" s="84"/>
      <c r="HTQ59" s="84"/>
      <c r="HTR59" s="84"/>
      <c r="HTS59" s="84"/>
      <c r="HTT59" s="84"/>
      <c r="HTU59" s="84"/>
      <c r="HTV59" s="84"/>
      <c r="HTW59" s="84"/>
      <c r="HTX59" s="84"/>
      <c r="HTY59" s="84"/>
      <c r="HTZ59" s="84"/>
      <c r="HUA59" s="84"/>
      <c r="HUB59" s="84"/>
      <c r="HUC59" s="84"/>
      <c r="HUD59" s="84"/>
      <c r="HUE59" s="84"/>
      <c r="HUF59" s="84"/>
      <c r="HUG59" s="84"/>
      <c r="HUH59" s="84"/>
      <c r="HUI59" s="84"/>
      <c r="HUJ59" s="84"/>
      <c r="HUK59" s="84"/>
      <c r="HUL59" s="84"/>
      <c r="HUM59" s="84"/>
      <c r="HUN59" s="84"/>
      <c r="HUO59" s="84"/>
      <c r="HUP59" s="84"/>
      <c r="HUQ59" s="84"/>
      <c r="HUR59" s="84"/>
      <c r="HUS59" s="84"/>
      <c r="HUT59" s="84"/>
      <c r="HUU59" s="84"/>
      <c r="HUV59" s="84"/>
      <c r="HUW59" s="84"/>
      <c r="HUX59" s="84"/>
      <c r="HUY59" s="84"/>
      <c r="HUZ59" s="84"/>
      <c r="HVA59" s="84"/>
      <c r="HVB59" s="84"/>
      <c r="HVC59" s="84"/>
      <c r="HVD59" s="84"/>
      <c r="HVE59" s="84"/>
      <c r="HVF59" s="84"/>
      <c r="HVG59" s="84"/>
      <c r="HVH59" s="84"/>
      <c r="HVI59" s="84"/>
      <c r="HVJ59" s="84"/>
      <c r="HVK59" s="84"/>
      <c r="HVL59" s="84"/>
      <c r="HVM59" s="84"/>
      <c r="HVN59" s="84"/>
      <c r="HVO59" s="84"/>
      <c r="HVP59" s="84"/>
      <c r="HVQ59" s="84"/>
      <c r="HVR59" s="84"/>
      <c r="HVS59" s="84"/>
      <c r="HVT59" s="84"/>
      <c r="HVU59" s="84"/>
      <c r="HVV59" s="84"/>
      <c r="HVW59" s="84"/>
      <c r="HVX59" s="84"/>
      <c r="HVY59" s="84"/>
      <c r="HVZ59" s="84"/>
      <c r="HWA59" s="84"/>
      <c r="HWB59" s="84"/>
      <c r="HWC59" s="84"/>
      <c r="HWD59" s="84"/>
      <c r="HWE59" s="84"/>
      <c r="HWF59" s="84"/>
      <c r="HWG59" s="84"/>
      <c r="HWH59" s="84"/>
      <c r="HWI59" s="84"/>
      <c r="HWJ59" s="84"/>
      <c r="HWK59" s="84"/>
      <c r="HWL59" s="84"/>
      <c r="HWM59" s="84"/>
      <c r="HWN59" s="84"/>
      <c r="HWO59" s="84"/>
      <c r="HWP59" s="84"/>
      <c r="HWQ59" s="84"/>
      <c r="HWR59" s="84"/>
      <c r="HWS59" s="84"/>
      <c r="HWT59" s="84"/>
      <c r="HWU59" s="84"/>
      <c r="HWV59" s="84"/>
      <c r="HWW59" s="84"/>
      <c r="HWX59" s="84"/>
      <c r="HWY59" s="84"/>
      <c r="HWZ59" s="84"/>
      <c r="HXA59" s="84"/>
      <c r="HXB59" s="84"/>
      <c r="HXC59" s="84"/>
      <c r="HXD59" s="84"/>
      <c r="HXE59" s="84"/>
      <c r="HXF59" s="84"/>
      <c r="HXG59" s="84"/>
      <c r="HXH59" s="84"/>
      <c r="HXI59" s="84"/>
      <c r="HXJ59" s="84"/>
      <c r="HXK59" s="84"/>
      <c r="HXL59" s="84"/>
      <c r="HXM59" s="84"/>
      <c r="HXN59" s="84"/>
      <c r="HXO59" s="84"/>
      <c r="HXP59" s="84"/>
      <c r="HXQ59" s="84"/>
      <c r="HXR59" s="84"/>
      <c r="HXS59" s="84"/>
      <c r="HXT59" s="84"/>
      <c r="HXU59" s="84"/>
      <c r="HXV59" s="84"/>
      <c r="HXW59" s="84"/>
      <c r="HXX59" s="84"/>
      <c r="HXY59" s="84"/>
      <c r="HXZ59" s="84"/>
      <c r="HYA59" s="84"/>
      <c r="HYB59" s="84"/>
      <c r="HYC59" s="84"/>
      <c r="HYD59" s="84"/>
      <c r="HYE59" s="84"/>
      <c r="HYF59" s="84"/>
      <c r="HYG59" s="84"/>
      <c r="HYH59" s="84"/>
      <c r="HYI59" s="84"/>
      <c r="HYJ59" s="84"/>
      <c r="HYK59" s="84"/>
      <c r="HYL59" s="84"/>
      <c r="HYM59" s="84"/>
      <c r="HYN59" s="84"/>
      <c r="HYO59" s="84"/>
      <c r="HYP59" s="84"/>
      <c r="HYQ59" s="84"/>
      <c r="HYR59" s="84"/>
      <c r="HYS59" s="84"/>
      <c r="HYT59" s="84"/>
      <c r="HYU59" s="84"/>
      <c r="HYV59" s="84"/>
      <c r="HYW59" s="84"/>
      <c r="HYX59" s="84"/>
      <c r="HYY59" s="84"/>
      <c r="HYZ59" s="84"/>
      <c r="HZA59" s="84"/>
      <c r="HZB59" s="84"/>
      <c r="HZC59" s="84"/>
      <c r="HZD59" s="84"/>
      <c r="HZE59" s="84"/>
      <c r="HZF59" s="84"/>
      <c r="HZG59" s="84"/>
      <c r="HZH59" s="84"/>
      <c r="HZI59" s="84"/>
      <c r="HZJ59" s="84"/>
      <c r="HZK59" s="84"/>
      <c r="HZL59" s="84"/>
      <c r="HZM59" s="84"/>
      <c r="HZN59" s="84"/>
      <c r="HZO59" s="84"/>
      <c r="HZP59" s="84"/>
      <c r="HZQ59" s="84"/>
      <c r="HZR59" s="84"/>
      <c r="HZS59" s="84"/>
      <c r="HZT59" s="84"/>
      <c r="HZU59" s="84"/>
      <c r="HZV59" s="84"/>
      <c r="HZW59" s="84"/>
      <c r="HZX59" s="84"/>
      <c r="HZY59" s="84"/>
      <c r="HZZ59" s="84"/>
      <c r="IAA59" s="84"/>
      <c r="IAB59" s="84"/>
      <c r="IAC59" s="84"/>
      <c r="IAD59" s="84"/>
      <c r="IAE59" s="84"/>
      <c r="IAF59" s="84"/>
      <c r="IAG59" s="84"/>
      <c r="IAH59" s="84"/>
      <c r="IAI59" s="84"/>
      <c r="IAJ59" s="84"/>
      <c r="IAK59" s="84"/>
      <c r="IAL59" s="84"/>
      <c r="IAM59" s="84"/>
      <c r="IAN59" s="84"/>
      <c r="IAO59" s="84"/>
      <c r="IAP59" s="84"/>
      <c r="IAQ59" s="84"/>
      <c r="IAR59" s="84"/>
      <c r="IAS59" s="84"/>
      <c r="IAT59" s="84"/>
      <c r="IAU59" s="84"/>
      <c r="IAV59" s="84"/>
      <c r="IAW59" s="84"/>
      <c r="IAX59" s="84"/>
      <c r="IAY59" s="84"/>
      <c r="IAZ59" s="84"/>
      <c r="IBA59" s="84"/>
      <c r="IBB59" s="84"/>
      <c r="IBC59" s="84"/>
      <c r="IBD59" s="84"/>
      <c r="IBE59" s="84"/>
      <c r="IBF59" s="84"/>
      <c r="IBG59" s="84"/>
      <c r="IBH59" s="84"/>
      <c r="IBI59" s="84"/>
      <c r="IBJ59" s="84"/>
      <c r="IBK59" s="84"/>
      <c r="IBL59" s="84"/>
      <c r="IBM59" s="84"/>
      <c r="IBN59" s="84"/>
      <c r="IBO59" s="84"/>
      <c r="IBP59" s="84"/>
      <c r="IBQ59" s="84"/>
      <c r="IBR59" s="84"/>
      <c r="IBS59" s="84"/>
      <c r="IBT59" s="84"/>
      <c r="IBU59" s="84"/>
      <c r="IBV59" s="84"/>
      <c r="IBW59" s="84"/>
      <c r="IBX59" s="84"/>
      <c r="IBY59" s="84"/>
      <c r="IBZ59" s="84"/>
      <c r="ICA59" s="84"/>
      <c r="ICB59" s="84"/>
      <c r="ICC59" s="84"/>
      <c r="ICD59" s="84"/>
      <c r="ICE59" s="84"/>
      <c r="ICF59" s="84"/>
      <c r="ICG59" s="84"/>
      <c r="ICH59" s="84"/>
      <c r="ICI59" s="84"/>
      <c r="ICJ59" s="84"/>
      <c r="ICK59" s="84"/>
      <c r="ICL59" s="84"/>
      <c r="ICM59" s="84"/>
      <c r="ICN59" s="84"/>
      <c r="ICO59" s="84"/>
      <c r="ICP59" s="84"/>
      <c r="ICQ59" s="84"/>
      <c r="ICR59" s="84"/>
      <c r="ICS59" s="84"/>
      <c r="ICT59" s="84"/>
      <c r="ICU59" s="84"/>
      <c r="ICV59" s="84"/>
      <c r="ICW59" s="84"/>
      <c r="ICX59" s="84"/>
      <c r="ICY59" s="84"/>
      <c r="ICZ59" s="84"/>
      <c r="IDA59" s="84"/>
      <c r="IDB59" s="84"/>
      <c r="IDC59" s="84"/>
      <c r="IDD59" s="84"/>
      <c r="IDE59" s="84"/>
      <c r="IDF59" s="84"/>
      <c r="IDG59" s="84"/>
      <c r="IDH59" s="84"/>
      <c r="IDI59" s="84"/>
      <c r="IDJ59" s="84"/>
      <c r="IDK59" s="84"/>
      <c r="IDL59" s="84"/>
      <c r="IDM59" s="84"/>
      <c r="IDN59" s="84"/>
      <c r="IDO59" s="84"/>
      <c r="IDP59" s="84"/>
      <c r="IDQ59" s="84"/>
      <c r="IDR59" s="84"/>
      <c r="IDS59" s="84"/>
      <c r="IDT59" s="84"/>
      <c r="IDU59" s="84"/>
      <c r="IDV59" s="84"/>
      <c r="IDW59" s="84"/>
      <c r="IDX59" s="84"/>
      <c r="IDY59" s="84"/>
      <c r="IDZ59" s="84"/>
      <c r="IEA59" s="84"/>
      <c r="IEB59" s="84"/>
      <c r="IEC59" s="84"/>
      <c r="IED59" s="84"/>
      <c r="IEE59" s="84"/>
      <c r="IEF59" s="84"/>
      <c r="IEG59" s="84"/>
      <c r="IEH59" s="84"/>
      <c r="IEI59" s="84"/>
      <c r="IEJ59" s="84"/>
      <c r="IEK59" s="84"/>
      <c r="IEL59" s="84"/>
      <c r="IEM59" s="84"/>
      <c r="IEN59" s="84"/>
      <c r="IEO59" s="84"/>
      <c r="IEP59" s="84"/>
      <c r="IEQ59" s="84"/>
      <c r="IER59" s="84"/>
      <c r="IES59" s="84"/>
      <c r="IET59" s="84"/>
      <c r="IEU59" s="84"/>
      <c r="IEV59" s="84"/>
      <c r="IEW59" s="84"/>
      <c r="IEX59" s="84"/>
      <c r="IEY59" s="84"/>
      <c r="IEZ59" s="84"/>
      <c r="IFA59" s="84"/>
      <c r="IFB59" s="84"/>
      <c r="IFC59" s="84"/>
      <c r="IFD59" s="84"/>
      <c r="IFE59" s="84"/>
      <c r="IFF59" s="84"/>
      <c r="IFG59" s="84"/>
      <c r="IFH59" s="84"/>
      <c r="IFI59" s="84"/>
      <c r="IFJ59" s="84"/>
      <c r="IFK59" s="84"/>
      <c r="IFL59" s="84"/>
      <c r="IFM59" s="84"/>
      <c r="IFN59" s="84"/>
      <c r="IFO59" s="84"/>
      <c r="IFP59" s="84"/>
      <c r="IFQ59" s="84"/>
      <c r="IFR59" s="84"/>
      <c r="IFS59" s="84"/>
      <c r="IFT59" s="84"/>
      <c r="IFU59" s="84"/>
      <c r="IFV59" s="84"/>
      <c r="IFW59" s="84"/>
      <c r="IFX59" s="84"/>
      <c r="IFY59" s="84"/>
      <c r="IFZ59" s="84"/>
      <c r="IGA59" s="84"/>
      <c r="IGB59" s="84"/>
      <c r="IGC59" s="84"/>
      <c r="IGD59" s="84"/>
      <c r="IGE59" s="84"/>
      <c r="IGF59" s="84"/>
      <c r="IGG59" s="84"/>
      <c r="IGH59" s="84"/>
      <c r="IGI59" s="84"/>
      <c r="IGJ59" s="84"/>
      <c r="IGK59" s="84"/>
      <c r="IGL59" s="84"/>
      <c r="IGM59" s="84"/>
      <c r="IGN59" s="84"/>
      <c r="IGO59" s="84"/>
      <c r="IGP59" s="84"/>
      <c r="IGQ59" s="84"/>
      <c r="IGR59" s="84"/>
      <c r="IGS59" s="84"/>
      <c r="IGT59" s="84"/>
      <c r="IGU59" s="84"/>
      <c r="IGV59" s="84"/>
      <c r="IGW59" s="84"/>
      <c r="IGX59" s="84"/>
      <c r="IGY59" s="84"/>
      <c r="IGZ59" s="84"/>
      <c r="IHA59" s="84"/>
      <c r="IHB59" s="84"/>
      <c r="IHC59" s="84"/>
      <c r="IHD59" s="84"/>
      <c r="IHE59" s="84"/>
      <c r="IHF59" s="84"/>
      <c r="IHG59" s="84"/>
      <c r="IHH59" s="84"/>
      <c r="IHI59" s="84"/>
      <c r="IHJ59" s="84"/>
      <c r="IHK59" s="84"/>
      <c r="IHL59" s="84"/>
      <c r="IHM59" s="84"/>
      <c r="IHN59" s="84"/>
      <c r="IHO59" s="84"/>
      <c r="IHP59" s="84"/>
      <c r="IHQ59" s="84"/>
      <c r="IHR59" s="84"/>
      <c r="IHS59" s="84"/>
      <c r="IHT59" s="84"/>
      <c r="IHU59" s="84"/>
      <c r="IHV59" s="84"/>
      <c r="IHW59" s="84"/>
      <c r="IHX59" s="84"/>
      <c r="IHY59" s="84"/>
      <c r="IHZ59" s="84"/>
      <c r="IIA59" s="84"/>
      <c r="IIB59" s="84"/>
      <c r="IIC59" s="84"/>
      <c r="IID59" s="84"/>
      <c r="IIE59" s="84"/>
      <c r="IIF59" s="84"/>
      <c r="IIG59" s="84"/>
      <c r="IIH59" s="84"/>
      <c r="III59" s="84"/>
      <c r="IIJ59" s="84"/>
      <c r="IIK59" s="84"/>
      <c r="IIL59" s="84"/>
      <c r="IIM59" s="84"/>
      <c r="IIN59" s="84"/>
      <c r="IIO59" s="84"/>
      <c r="IIP59" s="84"/>
      <c r="IIQ59" s="84"/>
      <c r="IIR59" s="84"/>
      <c r="IIS59" s="84"/>
      <c r="IIT59" s="84"/>
      <c r="IIU59" s="84"/>
      <c r="IIV59" s="84"/>
      <c r="IIW59" s="84"/>
      <c r="IIX59" s="84"/>
      <c r="IIY59" s="84"/>
      <c r="IIZ59" s="84"/>
      <c r="IJA59" s="84"/>
      <c r="IJB59" s="84"/>
      <c r="IJC59" s="84"/>
      <c r="IJD59" s="84"/>
      <c r="IJE59" s="84"/>
      <c r="IJF59" s="84"/>
      <c r="IJG59" s="84"/>
      <c r="IJH59" s="84"/>
      <c r="IJI59" s="84"/>
      <c r="IJJ59" s="84"/>
      <c r="IJK59" s="84"/>
      <c r="IJL59" s="84"/>
      <c r="IJM59" s="84"/>
      <c r="IJN59" s="84"/>
      <c r="IJO59" s="84"/>
      <c r="IJP59" s="84"/>
      <c r="IJQ59" s="84"/>
      <c r="IJR59" s="84"/>
      <c r="IJS59" s="84"/>
      <c r="IJT59" s="84"/>
      <c r="IJU59" s="84"/>
      <c r="IJV59" s="84"/>
      <c r="IJW59" s="84"/>
      <c r="IJX59" s="84"/>
      <c r="IJY59" s="84"/>
      <c r="IJZ59" s="84"/>
      <c r="IKA59" s="84"/>
      <c r="IKB59" s="84"/>
      <c r="IKC59" s="84"/>
      <c r="IKD59" s="84"/>
      <c r="IKE59" s="84"/>
      <c r="IKF59" s="84"/>
      <c r="IKG59" s="84"/>
      <c r="IKH59" s="84"/>
      <c r="IKI59" s="84"/>
      <c r="IKJ59" s="84"/>
      <c r="IKK59" s="84"/>
      <c r="IKL59" s="84"/>
      <c r="IKM59" s="84"/>
      <c r="IKN59" s="84"/>
      <c r="IKO59" s="84"/>
      <c r="IKP59" s="84"/>
      <c r="IKQ59" s="84"/>
      <c r="IKR59" s="84"/>
      <c r="IKS59" s="84"/>
      <c r="IKT59" s="84"/>
      <c r="IKU59" s="84"/>
      <c r="IKV59" s="84"/>
      <c r="IKW59" s="84"/>
      <c r="IKX59" s="84"/>
      <c r="IKY59" s="84"/>
      <c r="IKZ59" s="84"/>
      <c r="ILA59" s="84"/>
      <c r="ILB59" s="84"/>
      <c r="ILC59" s="84"/>
      <c r="ILD59" s="84"/>
      <c r="ILE59" s="84"/>
      <c r="ILF59" s="84"/>
      <c r="ILG59" s="84"/>
      <c r="ILH59" s="84"/>
      <c r="ILI59" s="84"/>
      <c r="ILJ59" s="84"/>
      <c r="ILK59" s="84"/>
      <c r="ILL59" s="84"/>
      <c r="ILM59" s="84"/>
      <c r="ILN59" s="84"/>
      <c r="ILO59" s="84"/>
      <c r="ILP59" s="84"/>
      <c r="ILQ59" s="84"/>
      <c r="ILR59" s="84"/>
      <c r="ILS59" s="84"/>
      <c r="ILT59" s="84"/>
      <c r="ILU59" s="84"/>
      <c r="ILV59" s="84"/>
      <c r="ILW59" s="84"/>
      <c r="ILX59" s="84"/>
      <c r="ILY59" s="84"/>
      <c r="ILZ59" s="84"/>
      <c r="IMA59" s="84"/>
      <c r="IMB59" s="84"/>
      <c r="IMC59" s="84"/>
      <c r="IMD59" s="84"/>
      <c r="IME59" s="84"/>
      <c r="IMF59" s="84"/>
      <c r="IMG59" s="84"/>
      <c r="IMH59" s="84"/>
      <c r="IMI59" s="84"/>
      <c r="IMJ59" s="84"/>
      <c r="IMK59" s="84"/>
      <c r="IML59" s="84"/>
      <c r="IMM59" s="84"/>
      <c r="IMN59" s="84"/>
      <c r="IMO59" s="84"/>
      <c r="IMP59" s="84"/>
      <c r="IMQ59" s="84"/>
      <c r="IMR59" s="84"/>
      <c r="IMS59" s="84"/>
      <c r="IMT59" s="84"/>
      <c r="IMU59" s="84"/>
      <c r="IMV59" s="84"/>
      <c r="IMW59" s="84"/>
      <c r="IMX59" s="84"/>
      <c r="IMY59" s="84"/>
      <c r="IMZ59" s="84"/>
      <c r="INA59" s="84"/>
      <c r="INB59" s="84"/>
      <c r="INC59" s="84"/>
      <c r="IND59" s="84"/>
      <c r="INE59" s="84"/>
      <c r="INF59" s="84"/>
      <c r="ING59" s="84"/>
      <c r="INH59" s="84"/>
      <c r="INI59" s="84"/>
      <c r="INJ59" s="84"/>
      <c r="INK59" s="84"/>
      <c r="INL59" s="84"/>
      <c r="INM59" s="84"/>
      <c r="INN59" s="84"/>
      <c r="INO59" s="84"/>
      <c r="INP59" s="84"/>
      <c r="INQ59" s="84"/>
      <c r="INR59" s="84"/>
      <c r="INS59" s="84"/>
      <c r="INT59" s="84"/>
      <c r="INU59" s="84"/>
      <c r="INV59" s="84"/>
      <c r="INW59" s="84"/>
      <c r="INX59" s="84"/>
      <c r="INY59" s="84"/>
      <c r="INZ59" s="84"/>
      <c r="IOA59" s="84"/>
      <c r="IOB59" s="84"/>
      <c r="IOC59" s="84"/>
      <c r="IOD59" s="84"/>
      <c r="IOE59" s="84"/>
      <c r="IOF59" s="84"/>
      <c r="IOG59" s="84"/>
      <c r="IOH59" s="84"/>
      <c r="IOI59" s="84"/>
      <c r="IOJ59" s="84"/>
      <c r="IOK59" s="84"/>
      <c r="IOL59" s="84"/>
      <c r="IOM59" s="84"/>
      <c r="ION59" s="84"/>
      <c r="IOO59" s="84"/>
      <c r="IOP59" s="84"/>
      <c r="IOQ59" s="84"/>
      <c r="IOR59" s="84"/>
      <c r="IOS59" s="84"/>
      <c r="IOT59" s="84"/>
      <c r="IOU59" s="84"/>
      <c r="IOV59" s="84"/>
      <c r="IOW59" s="84"/>
      <c r="IOX59" s="84"/>
      <c r="IOY59" s="84"/>
      <c r="IOZ59" s="84"/>
      <c r="IPA59" s="84"/>
      <c r="IPB59" s="84"/>
      <c r="IPC59" s="84"/>
      <c r="IPD59" s="84"/>
      <c r="IPE59" s="84"/>
      <c r="IPF59" s="84"/>
      <c r="IPG59" s="84"/>
      <c r="IPH59" s="84"/>
      <c r="IPI59" s="84"/>
      <c r="IPJ59" s="84"/>
      <c r="IPK59" s="84"/>
      <c r="IPL59" s="84"/>
      <c r="IPM59" s="84"/>
      <c r="IPN59" s="84"/>
      <c r="IPO59" s="84"/>
      <c r="IPP59" s="84"/>
      <c r="IPQ59" s="84"/>
      <c r="IPR59" s="84"/>
      <c r="IPS59" s="84"/>
      <c r="IPT59" s="84"/>
      <c r="IPU59" s="84"/>
      <c r="IPV59" s="84"/>
      <c r="IPW59" s="84"/>
      <c r="IPX59" s="84"/>
      <c r="IPY59" s="84"/>
      <c r="IPZ59" s="84"/>
      <c r="IQA59" s="84"/>
      <c r="IQB59" s="84"/>
      <c r="IQC59" s="84"/>
      <c r="IQD59" s="84"/>
      <c r="IQE59" s="84"/>
      <c r="IQF59" s="84"/>
      <c r="IQG59" s="84"/>
      <c r="IQH59" s="84"/>
      <c r="IQI59" s="84"/>
      <c r="IQJ59" s="84"/>
      <c r="IQK59" s="84"/>
      <c r="IQL59" s="84"/>
      <c r="IQM59" s="84"/>
      <c r="IQN59" s="84"/>
      <c r="IQO59" s="84"/>
      <c r="IQP59" s="84"/>
      <c r="IQQ59" s="84"/>
      <c r="IQR59" s="84"/>
      <c r="IQS59" s="84"/>
      <c r="IQT59" s="84"/>
      <c r="IQU59" s="84"/>
      <c r="IQV59" s="84"/>
      <c r="IQW59" s="84"/>
      <c r="IQX59" s="84"/>
      <c r="IQY59" s="84"/>
      <c r="IQZ59" s="84"/>
      <c r="IRA59" s="84"/>
      <c r="IRB59" s="84"/>
      <c r="IRC59" s="84"/>
      <c r="IRD59" s="84"/>
      <c r="IRE59" s="84"/>
      <c r="IRF59" s="84"/>
      <c r="IRG59" s="84"/>
      <c r="IRH59" s="84"/>
      <c r="IRI59" s="84"/>
      <c r="IRJ59" s="84"/>
      <c r="IRK59" s="84"/>
      <c r="IRL59" s="84"/>
      <c r="IRM59" s="84"/>
      <c r="IRN59" s="84"/>
      <c r="IRO59" s="84"/>
      <c r="IRP59" s="84"/>
      <c r="IRQ59" s="84"/>
      <c r="IRR59" s="84"/>
      <c r="IRS59" s="84"/>
      <c r="IRT59" s="84"/>
      <c r="IRU59" s="84"/>
      <c r="IRV59" s="84"/>
      <c r="IRW59" s="84"/>
      <c r="IRX59" s="84"/>
      <c r="IRY59" s="84"/>
      <c r="IRZ59" s="84"/>
      <c r="ISA59" s="84"/>
      <c r="ISB59" s="84"/>
      <c r="ISC59" s="84"/>
      <c r="ISD59" s="84"/>
      <c r="ISE59" s="84"/>
      <c r="ISF59" s="84"/>
      <c r="ISG59" s="84"/>
      <c r="ISH59" s="84"/>
      <c r="ISI59" s="84"/>
      <c r="ISJ59" s="84"/>
      <c r="ISK59" s="84"/>
      <c r="ISL59" s="84"/>
      <c r="ISM59" s="84"/>
      <c r="ISN59" s="84"/>
      <c r="ISO59" s="84"/>
      <c r="ISP59" s="84"/>
      <c r="ISQ59" s="84"/>
      <c r="ISR59" s="84"/>
      <c r="ISS59" s="84"/>
      <c r="IST59" s="84"/>
      <c r="ISU59" s="84"/>
      <c r="ISV59" s="84"/>
      <c r="ISW59" s="84"/>
      <c r="ISX59" s="84"/>
      <c r="ISY59" s="84"/>
      <c r="ISZ59" s="84"/>
      <c r="ITA59" s="84"/>
      <c r="ITB59" s="84"/>
      <c r="ITC59" s="84"/>
      <c r="ITD59" s="84"/>
      <c r="ITE59" s="84"/>
      <c r="ITF59" s="84"/>
      <c r="ITG59" s="84"/>
      <c r="ITH59" s="84"/>
      <c r="ITI59" s="84"/>
      <c r="ITJ59" s="84"/>
      <c r="ITK59" s="84"/>
      <c r="ITL59" s="84"/>
      <c r="ITM59" s="84"/>
      <c r="ITN59" s="84"/>
      <c r="ITO59" s="84"/>
      <c r="ITP59" s="84"/>
      <c r="ITQ59" s="84"/>
      <c r="ITR59" s="84"/>
      <c r="ITS59" s="84"/>
      <c r="ITT59" s="84"/>
      <c r="ITU59" s="84"/>
      <c r="ITV59" s="84"/>
      <c r="ITW59" s="84"/>
      <c r="ITX59" s="84"/>
      <c r="ITY59" s="84"/>
      <c r="ITZ59" s="84"/>
      <c r="IUA59" s="84"/>
      <c r="IUB59" s="84"/>
      <c r="IUC59" s="84"/>
      <c r="IUD59" s="84"/>
      <c r="IUE59" s="84"/>
      <c r="IUF59" s="84"/>
      <c r="IUG59" s="84"/>
      <c r="IUH59" s="84"/>
      <c r="IUI59" s="84"/>
      <c r="IUJ59" s="84"/>
      <c r="IUK59" s="84"/>
      <c r="IUL59" s="84"/>
      <c r="IUM59" s="84"/>
      <c r="IUN59" s="84"/>
      <c r="IUO59" s="84"/>
      <c r="IUP59" s="84"/>
      <c r="IUQ59" s="84"/>
      <c r="IUR59" s="84"/>
      <c r="IUS59" s="84"/>
      <c r="IUT59" s="84"/>
      <c r="IUU59" s="84"/>
      <c r="IUV59" s="84"/>
      <c r="IUW59" s="84"/>
      <c r="IUX59" s="84"/>
      <c r="IUY59" s="84"/>
      <c r="IUZ59" s="84"/>
      <c r="IVA59" s="84"/>
      <c r="IVB59" s="84"/>
      <c r="IVC59" s="84"/>
      <c r="IVD59" s="84"/>
      <c r="IVE59" s="84"/>
      <c r="IVF59" s="84"/>
      <c r="IVG59" s="84"/>
      <c r="IVH59" s="84"/>
      <c r="IVI59" s="84"/>
      <c r="IVJ59" s="84"/>
      <c r="IVK59" s="84"/>
      <c r="IVL59" s="84"/>
      <c r="IVM59" s="84"/>
      <c r="IVN59" s="84"/>
      <c r="IVO59" s="84"/>
      <c r="IVP59" s="84"/>
      <c r="IVQ59" s="84"/>
      <c r="IVR59" s="84"/>
      <c r="IVS59" s="84"/>
      <c r="IVT59" s="84"/>
      <c r="IVU59" s="84"/>
      <c r="IVV59" s="84"/>
      <c r="IVW59" s="84"/>
      <c r="IVX59" s="84"/>
      <c r="IVY59" s="84"/>
      <c r="IVZ59" s="84"/>
      <c r="IWA59" s="84"/>
      <c r="IWB59" s="84"/>
      <c r="IWC59" s="84"/>
      <c r="IWD59" s="84"/>
      <c r="IWE59" s="84"/>
      <c r="IWF59" s="84"/>
      <c r="IWG59" s="84"/>
      <c r="IWH59" s="84"/>
      <c r="IWI59" s="84"/>
      <c r="IWJ59" s="84"/>
      <c r="IWK59" s="84"/>
      <c r="IWL59" s="84"/>
      <c r="IWM59" s="84"/>
      <c r="IWN59" s="84"/>
      <c r="IWO59" s="84"/>
      <c r="IWP59" s="84"/>
      <c r="IWQ59" s="84"/>
      <c r="IWR59" s="84"/>
      <c r="IWS59" s="84"/>
      <c r="IWT59" s="84"/>
      <c r="IWU59" s="84"/>
      <c r="IWV59" s="84"/>
      <c r="IWW59" s="84"/>
      <c r="IWX59" s="84"/>
      <c r="IWY59" s="84"/>
      <c r="IWZ59" s="84"/>
      <c r="IXA59" s="84"/>
      <c r="IXB59" s="84"/>
      <c r="IXC59" s="84"/>
      <c r="IXD59" s="84"/>
      <c r="IXE59" s="84"/>
      <c r="IXF59" s="84"/>
      <c r="IXG59" s="84"/>
      <c r="IXH59" s="84"/>
      <c r="IXI59" s="84"/>
      <c r="IXJ59" s="84"/>
      <c r="IXK59" s="84"/>
      <c r="IXL59" s="84"/>
      <c r="IXM59" s="84"/>
      <c r="IXN59" s="84"/>
      <c r="IXO59" s="84"/>
      <c r="IXP59" s="84"/>
      <c r="IXQ59" s="84"/>
      <c r="IXR59" s="84"/>
      <c r="IXS59" s="84"/>
      <c r="IXT59" s="84"/>
      <c r="IXU59" s="84"/>
      <c r="IXV59" s="84"/>
      <c r="IXW59" s="84"/>
      <c r="IXX59" s="84"/>
      <c r="IXY59" s="84"/>
      <c r="IXZ59" s="84"/>
      <c r="IYA59" s="84"/>
      <c r="IYB59" s="84"/>
      <c r="IYC59" s="84"/>
      <c r="IYD59" s="84"/>
      <c r="IYE59" s="84"/>
      <c r="IYF59" s="84"/>
      <c r="IYG59" s="84"/>
      <c r="IYH59" s="84"/>
      <c r="IYI59" s="84"/>
      <c r="IYJ59" s="84"/>
      <c r="IYK59" s="84"/>
      <c r="IYL59" s="84"/>
      <c r="IYM59" s="84"/>
      <c r="IYN59" s="84"/>
      <c r="IYO59" s="84"/>
      <c r="IYP59" s="84"/>
      <c r="IYQ59" s="84"/>
      <c r="IYR59" s="84"/>
      <c r="IYS59" s="84"/>
      <c r="IYT59" s="84"/>
      <c r="IYU59" s="84"/>
      <c r="IYV59" s="84"/>
      <c r="IYW59" s="84"/>
      <c r="IYX59" s="84"/>
      <c r="IYY59" s="84"/>
      <c r="IYZ59" s="84"/>
      <c r="IZA59" s="84"/>
      <c r="IZB59" s="84"/>
      <c r="IZC59" s="84"/>
      <c r="IZD59" s="84"/>
      <c r="IZE59" s="84"/>
      <c r="IZF59" s="84"/>
      <c r="IZG59" s="84"/>
      <c r="IZH59" s="84"/>
      <c r="IZI59" s="84"/>
      <c r="IZJ59" s="84"/>
      <c r="IZK59" s="84"/>
      <c r="IZL59" s="84"/>
      <c r="IZM59" s="84"/>
      <c r="IZN59" s="84"/>
      <c r="IZO59" s="84"/>
      <c r="IZP59" s="84"/>
      <c r="IZQ59" s="84"/>
      <c r="IZR59" s="84"/>
      <c r="IZS59" s="84"/>
      <c r="IZT59" s="84"/>
      <c r="IZU59" s="84"/>
      <c r="IZV59" s="84"/>
      <c r="IZW59" s="84"/>
      <c r="IZX59" s="84"/>
      <c r="IZY59" s="84"/>
      <c r="IZZ59" s="84"/>
      <c r="JAA59" s="84"/>
      <c r="JAB59" s="84"/>
      <c r="JAC59" s="84"/>
      <c r="JAD59" s="84"/>
      <c r="JAE59" s="84"/>
      <c r="JAF59" s="84"/>
      <c r="JAG59" s="84"/>
      <c r="JAH59" s="84"/>
      <c r="JAI59" s="84"/>
      <c r="JAJ59" s="84"/>
      <c r="JAK59" s="84"/>
      <c r="JAL59" s="84"/>
      <c r="JAM59" s="84"/>
      <c r="JAN59" s="84"/>
      <c r="JAO59" s="84"/>
      <c r="JAP59" s="84"/>
      <c r="JAQ59" s="84"/>
      <c r="JAR59" s="84"/>
      <c r="JAS59" s="84"/>
      <c r="JAT59" s="84"/>
      <c r="JAU59" s="84"/>
      <c r="JAV59" s="84"/>
      <c r="JAW59" s="84"/>
      <c r="JAX59" s="84"/>
      <c r="JAY59" s="84"/>
      <c r="JAZ59" s="84"/>
      <c r="JBA59" s="84"/>
      <c r="JBB59" s="84"/>
      <c r="JBC59" s="84"/>
      <c r="JBD59" s="84"/>
      <c r="JBE59" s="84"/>
      <c r="JBF59" s="84"/>
      <c r="JBG59" s="84"/>
      <c r="JBH59" s="84"/>
      <c r="JBI59" s="84"/>
      <c r="JBJ59" s="84"/>
      <c r="JBK59" s="84"/>
      <c r="JBL59" s="84"/>
      <c r="JBM59" s="84"/>
      <c r="JBN59" s="84"/>
      <c r="JBO59" s="84"/>
      <c r="JBP59" s="84"/>
      <c r="JBQ59" s="84"/>
      <c r="JBR59" s="84"/>
      <c r="JBS59" s="84"/>
      <c r="JBT59" s="84"/>
      <c r="JBU59" s="84"/>
      <c r="JBV59" s="84"/>
      <c r="JBW59" s="84"/>
      <c r="JBX59" s="84"/>
      <c r="JBY59" s="84"/>
      <c r="JBZ59" s="84"/>
      <c r="JCA59" s="84"/>
      <c r="JCB59" s="84"/>
      <c r="JCC59" s="84"/>
      <c r="JCD59" s="84"/>
      <c r="JCE59" s="84"/>
      <c r="JCF59" s="84"/>
      <c r="JCG59" s="84"/>
      <c r="JCH59" s="84"/>
      <c r="JCI59" s="84"/>
      <c r="JCJ59" s="84"/>
      <c r="JCK59" s="84"/>
      <c r="JCL59" s="84"/>
      <c r="JCM59" s="84"/>
      <c r="JCN59" s="84"/>
      <c r="JCO59" s="84"/>
      <c r="JCP59" s="84"/>
      <c r="JCQ59" s="84"/>
      <c r="JCR59" s="84"/>
      <c r="JCS59" s="84"/>
      <c r="JCT59" s="84"/>
      <c r="JCU59" s="84"/>
      <c r="JCV59" s="84"/>
      <c r="JCW59" s="84"/>
      <c r="JCX59" s="84"/>
      <c r="JCY59" s="84"/>
      <c r="JCZ59" s="84"/>
      <c r="JDA59" s="84"/>
      <c r="JDB59" s="84"/>
      <c r="JDC59" s="84"/>
      <c r="JDD59" s="84"/>
      <c r="JDE59" s="84"/>
      <c r="JDF59" s="84"/>
      <c r="JDG59" s="84"/>
      <c r="JDH59" s="84"/>
      <c r="JDI59" s="84"/>
      <c r="JDJ59" s="84"/>
      <c r="JDK59" s="84"/>
      <c r="JDL59" s="84"/>
      <c r="JDM59" s="84"/>
      <c r="JDN59" s="84"/>
      <c r="JDO59" s="84"/>
      <c r="JDP59" s="84"/>
      <c r="JDQ59" s="84"/>
      <c r="JDR59" s="84"/>
      <c r="JDS59" s="84"/>
      <c r="JDT59" s="84"/>
      <c r="JDU59" s="84"/>
      <c r="JDV59" s="84"/>
      <c r="JDW59" s="84"/>
      <c r="JDX59" s="84"/>
      <c r="JDY59" s="84"/>
      <c r="JDZ59" s="84"/>
      <c r="JEA59" s="84"/>
      <c r="JEB59" s="84"/>
      <c r="JEC59" s="84"/>
      <c r="JED59" s="84"/>
      <c r="JEE59" s="84"/>
      <c r="JEF59" s="84"/>
      <c r="JEG59" s="84"/>
      <c r="JEH59" s="84"/>
      <c r="JEI59" s="84"/>
      <c r="JEJ59" s="84"/>
      <c r="JEK59" s="84"/>
      <c r="JEL59" s="84"/>
      <c r="JEM59" s="84"/>
      <c r="JEN59" s="84"/>
      <c r="JEO59" s="84"/>
      <c r="JEP59" s="84"/>
      <c r="JEQ59" s="84"/>
      <c r="JER59" s="84"/>
      <c r="JES59" s="84"/>
      <c r="JET59" s="84"/>
      <c r="JEU59" s="84"/>
      <c r="JEV59" s="84"/>
      <c r="JEW59" s="84"/>
      <c r="JEX59" s="84"/>
      <c r="JEY59" s="84"/>
      <c r="JEZ59" s="84"/>
      <c r="JFA59" s="84"/>
      <c r="JFB59" s="84"/>
      <c r="JFC59" s="84"/>
      <c r="JFD59" s="84"/>
      <c r="JFE59" s="84"/>
      <c r="JFF59" s="84"/>
      <c r="JFG59" s="84"/>
      <c r="JFH59" s="84"/>
      <c r="JFI59" s="84"/>
      <c r="JFJ59" s="84"/>
      <c r="JFK59" s="84"/>
      <c r="JFL59" s="84"/>
      <c r="JFM59" s="84"/>
      <c r="JFN59" s="84"/>
      <c r="JFO59" s="84"/>
      <c r="JFP59" s="84"/>
      <c r="JFQ59" s="84"/>
      <c r="JFR59" s="84"/>
      <c r="JFS59" s="84"/>
      <c r="JFT59" s="84"/>
      <c r="JFU59" s="84"/>
      <c r="JFV59" s="84"/>
      <c r="JFW59" s="84"/>
      <c r="JFX59" s="84"/>
      <c r="JFY59" s="84"/>
      <c r="JFZ59" s="84"/>
      <c r="JGA59" s="84"/>
      <c r="JGB59" s="84"/>
      <c r="JGC59" s="84"/>
      <c r="JGD59" s="84"/>
      <c r="JGE59" s="84"/>
      <c r="JGF59" s="84"/>
      <c r="JGG59" s="84"/>
      <c r="JGH59" s="84"/>
      <c r="JGI59" s="84"/>
      <c r="JGJ59" s="84"/>
      <c r="JGK59" s="84"/>
      <c r="JGL59" s="84"/>
      <c r="JGM59" s="84"/>
      <c r="JGN59" s="84"/>
      <c r="JGO59" s="84"/>
      <c r="JGP59" s="84"/>
      <c r="JGQ59" s="84"/>
      <c r="JGR59" s="84"/>
      <c r="JGS59" s="84"/>
      <c r="JGT59" s="84"/>
      <c r="JGU59" s="84"/>
      <c r="JGV59" s="84"/>
      <c r="JGW59" s="84"/>
      <c r="JGX59" s="84"/>
      <c r="JGY59" s="84"/>
      <c r="JGZ59" s="84"/>
      <c r="JHA59" s="84"/>
      <c r="JHB59" s="84"/>
      <c r="JHC59" s="84"/>
      <c r="JHD59" s="84"/>
      <c r="JHE59" s="84"/>
      <c r="JHF59" s="84"/>
      <c r="JHG59" s="84"/>
      <c r="JHH59" s="84"/>
      <c r="JHI59" s="84"/>
      <c r="JHJ59" s="84"/>
      <c r="JHK59" s="84"/>
      <c r="JHL59" s="84"/>
      <c r="JHM59" s="84"/>
      <c r="JHN59" s="84"/>
      <c r="JHO59" s="84"/>
      <c r="JHP59" s="84"/>
      <c r="JHQ59" s="84"/>
      <c r="JHR59" s="84"/>
      <c r="JHS59" s="84"/>
      <c r="JHT59" s="84"/>
      <c r="JHU59" s="84"/>
      <c r="JHV59" s="84"/>
      <c r="JHW59" s="84"/>
      <c r="JHX59" s="84"/>
      <c r="JHY59" s="84"/>
      <c r="JHZ59" s="84"/>
      <c r="JIA59" s="84"/>
      <c r="JIB59" s="84"/>
      <c r="JIC59" s="84"/>
      <c r="JID59" s="84"/>
      <c r="JIE59" s="84"/>
      <c r="JIF59" s="84"/>
      <c r="JIG59" s="84"/>
      <c r="JIH59" s="84"/>
      <c r="JII59" s="84"/>
      <c r="JIJ59" s="84"/>
      <c r="JIK59" s="84"/>
      <c r="JIL59" s="84"/>
      <c r="JIM59" s="84"/>
      <c r="JIN59" s="84"/>
      <c r="JIO59" s="84"/>
      <c r="JIP59" s="84"/>
      <c r="JIQ59" s="84"/>
      <c r="JIR59" s="84"/>
      <c r="JIS59" s="84"/>
      <c r="JIT59" s="84"/>
      <c r="JIU59" s="84"/>
      <c r="JIV59" s="84"/>
      <c r="JIW59" s="84"/>
      <c r="JIX59" s="84"/>
      <c r="JIY59" s="84"/>
      <c r="JIZ59" s="84"/>
      <c r="JJA59" s="84"/>
      <c r="JJB59" s="84"/>
      <c r="JJC59" s="84"/>
      <c r="JJD59" s="84"/>
      <c r="JJE59" s="84"/>
      <c r="JJF59" s="84"/>
      <c r="JJG59" s="84"/>
      <c r="JJH59" s="84"/>
      <c r="JJI59" s="84"/>
      <c r="JJJ59" s="84"/>
      <c r="JJK59" s="84"/>
      <c r="JJL59" s="84"/>
      <c r="JJM59" s="84"/>
      <c r="JJN59" s="84"/>
      <c r="JJO59" s="84"/>
      <c r="JJP59" s="84"/>
      <c r="JJQ59" s="84"/>
      <c r="JJR59" s="84"/>
      <c r="JJS59" s="84"/>
      <c r="JJT59" s="84"/>
      <c r="JJU59" s="84"/>
      <c r="JJV59" s="84"/>
      <c r="JJW59" s="84"/>
      <c r="JJX59" s="84"/>
      <c r="JJY59" s="84"/>
      <c r="JJZ59" s="84"/>
      <c r="JKA59" s="84"/>
      <c r="JKB59" s="84"/>
      <c r="JKC59" s="84"/>
      <c r="JKD59" s="84"/>
      <c r="JKE59" s="84"/>
      <c r="JKF59" s="84"/>
      <c r="JKG59" s="84"/>
      <c r="JKH59" s="84"/>
      <c r="JKI59" s="84"/>
      <c r="JKJ59" s="84"/>
      <c r="JKK59" s="84"/>
      <c r="JKL59" s="84"/>
      <c r="JKM59" s="84"/>
      <c r="JKN59" s="84"/>
      <c r="JKO59" s="84"/>
      <c r="JKP59" s="84"/>
      <c r="JKQ59" s="84"/>
      <c r="JKR59" s="84"/>
      <c r="JKS59" s="84"/>
      <c r="JKT59" s="84"/>
      <c r="JKU59" s="84"/>
      <c r="JKV59" s="84"/>
      <c r="JKW59" s="84"/>
      <c r="JKX59" s="84"/>
      <c r="JKY59" s="84"/>
      <c r="JKZ59" s="84"/>
      <c r="JLA59" s="84"/>
      <c r="JLB59" s="84"/>
      <c r="JLC59" s="84"/>
      <c r="JLD59" s="84"/>
      <c r="JLE59" s="84"/>
      <c r="JLF59" s="84"/>
      <c r="JLG59" s="84"/>
      <c r="JLH59" s="84"/>
      <c r="JLI59" s="84"/>
      <c r="JLJ59" s="84"/>
      <c r="JLK59" s="84"/>
      <c r="JLL59" s="84"/>
      <c r="JLM59" s="84"/>
      <c r="JLN59" s="84"/>
      <c r="JLO59" s="84"/>
      <c r="JLP59" s="84"/>
      <c r="JLQ59" s="84"/>
      <c r="JLR59" s="84"/>
      <c r="JLS59" s="84"/>
      <c r="JLT59" s="84"/>
      <c r="JLU59" s="84"/>
      <c r="JLV59" s="84"/>
      <c r="JLW59" s="84"/>
      <c r="JLX59" s="84"/>
      <c r="JLY59" s="84"/>
      <c r="JLZ59" s="84"/>
      <c r="JMA59" s="84"/>
      <c r="JMB59" s="84"/>
      <c r="JMC59" s="84"/>
      <c r="JMD59" s="84"/>
      <c r="JME59" s="84"/>
      <c r="JMF59" s="84"/>
      <c r="JMG59" s="84"/>
      <c r="JMH59" s="84"/>
      <c r="JMI59" s="84"/>
      <c r="JMJ59" s="84"/>
      <c r="JMK59" s="84"/>
      <c r="JML59" s="84"/>
      <c r="JMM59" s="84"/>
      <c r="JMN59" s="84"/>
      <c r="JMO59" s="84"/>
      <c r="JMP59" s="84"/>
      <c r="JMQ59" s="84"/>
      <c r="JMR59" s="84"/>
      <c r="JMS59" s="84"/>
      <c r="JMT59" s="84"/>
      <c r="JMU59" s="84"/>
      <c r="JMV59" s="84"/>
      <c r="JMW59" s="84"/>
      <c r="JMX59" s="84"/>
      <c r="JMY59" s="84"/>
      <c r="JMZ59" s="84"/>
      <c r="JNA59" s="84"/>
      <c r="JNB59" s="84"/>
      <c r="JNC59" s="84"/>
      <c r="JND59" s="84"/>
      <c r="JNE59" s="84"/>
      <c r="JNF59" s="84"/>
      <c r="JNG59" s="84"/>
      <c r="JNH59" s="84"/>
      <c r="JNI59" s="84"/>
      <c r="JNJ59" s="84"/>
      <c r="JNK59" s="84"/>
      <c r="JNL59" s="84"/>
      <c r="JNM59" s="84"/>
      <c r="JNN59" s="84"/>
      <c r="JNO59" s="84"/>
      <c r="JNP59" s="84"/>
      <c r="JNQ59" s="84"/>
      <c r="JNR59" s="84"/>
      <c r="JNS59" s="84"/>
      <c r="JNT59" s="84"/>
      <c r="JNU59" s="84"/>
      <c r="JNV59" s="84"/>
      <c r="JNW59" s="84"/>
      <c r="JNX59" s="84"/>
      <c r="JNY59" s="84"/>
      <c r="JNZ59" s="84"/>
      <c r="JOA59" s="84"/>
      <c r="JOB59" s="84"/>
      <c r="JOC59" s="84"/>
      <c r="JOD59" s="84"/>
      <c r="JOE59" s="84"/>
      <c r="JOF59" s="84"/>
      <c r="JOG59" s="84"/>
      <c r="JOH59" s="84"/>
      <c r="JOI59" s="84"/>
      <c r="JOJ59" s="84"/>
      <c r="JOK59" s="84"/>
      <c r="JOL59" s="84"/>
      <c r="JOM59" s="84"/>
      <c r="JON59" s="84"/>
      <c r="JOO59" s="84"/>
      <c r="JOP59" s="84"/>
      <c r="JOQ59" s="84"/>
      <c r="JOR59" s="84"/>
      <c r="JOS59" s="84"/>
      <c r="JOT59" s="84"/>
      <c r="JOU59" s="84"/>
      <c r="JOV59" s="84"/>
      <c r="JOW59" s="84"/>
      <c r="JOX59" s="84"/>
      <c r="JOY59" s="84"/>
      <c r="JOZ59" s="84"/>
      <c r="JPA59" s="84"/>
      <c r="JPB59" s="84"/>
      <c r="JPC59" s="84"/>
      <c r="JPD59" s="84"/>
      <c r="JPE59" s="84"/>
      <c r="JPF59" s="84"/>
      <c r="JPG59" s="84"/>
      <c r="JPH59" s="84"/>
      <c r="JPI59" s="84"/>
      <c r="JPJ59" s="84"/>
      <c r="JPK59" s="84"/>
      <c r="JPL59" s="84"/>
      <c r="JPM59" s="84"/>
      <c r="JPN59" s="84"/>
      <c r="JPO59" s="84"/>
      <c r="JPP59" s="84"/>
      <c r="JPQ59" s="84"/>
      <c r="JPR59" s="84"/>
      <c r="JPS59" s="84"/>
      <c r="JPT59" s="84"/>
      <c r="JPU59" s="84"/>
      <c r="JPV59" s="84"/>
      <c r="JPW59" s="84"/>
      <c r="JPX59" s="84"/>
      <c r="JPY59" s="84"/>
      <c r="JPZ59" s="84"/>
      <c r="JQA59" s="84"/>
      <c r="JQB59" s="84"/>
      <c r="JQC59" s="84"/>
      <c r="JQD59" s="84"/>
      <c r="JQE59" s="84"/>
      <c r="JQF59" s="84"/>
      <c r="JQG59" s="84"/>
      <c r="JQH59" s="84"/>
      <c r="JQI59" s="84"/>
      <c r="JQJ59" s="84"/>
      <c r="JQK59" s="84"/>
      <c r="JQL59" s="84"/>
      <c r="JQM59" s="84"/>
      <c r="JQN59" s="84"/>
      <c r="JQO59" s="84"/>
      <c r="JQP59" s="84"/>
      <c r="JQQ59" s="84"/>
      <c r="JQR59" s="84"/>
      <c r="JQS59" s="84"/>
      <c r="JQT59" s="84"/>
      <c r="JQU59" s="84"/>
      <c r="JQV59" s="84"/>
      <c r="JQW59" s="84"/>
      <c r="JQX59" s="84"/>
      <c r="JQY59" s="84"/>
      <c r="JQZ59" s="84"/>
      <c r="JRA59" s="84"/>
      <c r="JRB59" s="84"/>
      <c r="JRC59" s="84"/>
      <c r="JRD59" s="84"/>
      <c r="JRE59" s="84"/>
      <c r="JRF59" s="84"/>
      <c r="JRG59" s="84"/>
      <c r="JRH59" s="84"/>
      <c r="JRI59" s="84"/>
      <c r="JRJ59" s="84"/>
      <c r="JRK59" s="84"/>
      <c r="JRL59" s="84"/>
      <c r="JRM59" s="84"/>
      <c r="JRN59" s="84"/>
      <c r="JRO59" s="84"/>
      <c r="JRP59" s="84"/>
      <c r="JRQ59" s="84"/>
      <c r="JRR59" s="84"/>
      <c r="JRS59" s="84"/>
      <c r="JRT59" s="84"/>
      <c r="JRU59" s="84"/>
      <c r="JRV59" s="84"/>
      <c r="JRW59" s="84"/>
      <c r="JRX59" s="84"/>
      <c r="JRY59" s="84"/>
      <c r="JRZ59" s="84"/>
      <c r="JSA59" s="84"/>
      <c r="JSB59" s="84"/>
      <c r="JSC59" s="84"/>
      <c r="JSD59" s="84"/>
      <c r="JSE59" s="84"/>
      <c r="JSF59" s="84"/>
      <c r="JSG59" s="84"/>
      <c r="JSH59" s="84"/>
      <c r="JSI59" s="84"/>
      <c r="JSJ59" s="84"/>
      <c r="JSK59" s="84"/>
      <c r="JSL59" s="84"/>
      <c r="JSM59" s="84"/>
      <c r="JSN59" s="84"/>
      <c r="JSO59" s="84"/>
      <c r="JSP59" s="84"/>
      <c r="JSQ59" s="84"/>
      <c r="JSR59" s="84"/>
      <c r="JSS59" s="84"/>
      <c r="JST59" s="84"/>
      <c r="JSU59" s="84"/>
      <c r="JSV59" s="84"/>
      <c r="JSW59" s="84"/>
      <c r="JSX59" s="84"/>
      <c r="JSY59" s="84"/>
      <c r="JSZ59" s="84"/>
      <c r="JTA59" s="84"/>
      <c r="JTB59" s="84"/>
      <c r="JTC59" s="84"/>
      <c r="JTD59" s="84"/>
      <c r="JTE59" s="84"/>
      <c r="JTF59" s="84"/>
      <c r="JTG59" s="84"/>
      <c r="JTH59" s="84"/>
      <c r="JTI59" s="84"/>
      <c r="JTJ59" s="84"/>
      <c r="JTK59" s="84"/>
      <c r="JTL59" s="84"/>
      <c r="JTM59" s="84"/>
      <c r="JTN59" s="84"/>
      <c r="JTO59" s="84"/>
      <c r="JTP59" s="84"/>
      <c r="JTQ59" s="84"/>
      <c r="JTR59" s="84"/>
      <c r="JTS59" s="84"/>
      <c r="JTT59" s="84"/>
      <c r="JTU59" s="84"/>
      <c r="JTV59" s="84"/>
      <c r="JTW59" s="84"/>
      <c r="JTX59" s="84"/>
      <c r="JTY59" s="84"/>
      <c r="JTZ59" s="84"/>
      <c r="JUA59" s="84"/>
      <c r="JUB59" s="84"/>
      <c r="JUC59" s="84"/>
      <c r="JUD59" s="84"/>
      <c r="JUE59" s="84"/>
      <c r="JUF59" s="84"/>
      <c r="JUG59" s="84"/>
      <c r="JUH59" s="84"/>
      <c r="JUI59" s="84"/>
      <c r="JUJ59" s="84"/>
      <c r="JUK59" s="84"/>
      <c r="JUL59" s="84"/>
      <c r="JUM59" s="84"/>
      <c r="JUN59" s="84"/>
      <c r="JUO59" s="84"/>
      <c r="JUP59" s="84"/>
      <c r="JUQ59" s="84"/>
      <c r="JUR59" s="84"/>
      <c r="JUS59" s="84"/>
      <c r="JUT59" s="84"/>
      <c r="JUU59" s="84"/>
      <c r="JUV59" s="84"/>
      <c r="JUW59" s="84"/>
      <c r="JUX59" s="84"/>
      <c r="JUY59" s="84"/>
      <c r="JUZ59" s="84"/>
      <c r="JVA59" s="84"/>
      <c r="JVB59" s="84"/>
      <c r="JVC59" s="84"/>
      <c r="JVD59" s="84"/>
      <c r="JVE59" s="84"/>
      <c r="JVF59" s="84"/>
      <c r="JVG59" s="84"/>
      <c r="JVH59" s="84"/>
      <c r="JVI59" s="84"/>
      <c r="JVJ59" s="84"/>
      <c r="JVK59" s="84"/>
      <c r="JVL59" s="84"/>
      <c r="JVM59" s="84"/>
      <c r="JVN59" s="84"/>
      <c r="JVO59" s="84"/>
      <c r="JVP59" s="84"/>
      <c r="JVQ59" s="84"/>
      <c r="JVR59" s="84"/>
      <c r="JVS59" s="84"/>
      <c r="JVT59" s="84"/>
      <c r="JVU59" s="84"/>
      <c r="JVV59" s="84"/>
      <c r="JVW59" s="84"/>
      <c r="JVX59" s="84"/>
      <c r="JVY59" s="84"/>
      <c r="JVZ59" s="84"/>
      <c r="JWA59" s="84"/>
      <c r="JWB59" s="84"/>
      <c r="JWC59" s="84"/>
      <c r="JWD59" s="84"/>
      <c r="JWE59" s="84"/>
      <c r="JWF59" s="84"/>
      <c r="JWG59" s="84"/>
      <c r="JWH59" s="84"/>
      <c r="JWI59" s="84"/>
      <c r="JWJ59" s="84"/>
      <c r="JWK59" s="84"/>
      <c r="JWL59" s="84"/>
      <c r="JWM59" s="84"/>
      <c r="JWN59" s="84"/>
      <c r="JWO59" s="84"/>
      <c r="JWP59" s="84"/>
      <c r="JWQ59" s="84"/>
      <c r="JWR59" s="84"/>
      <c r="JWS59" s="84"/>
      <c r="JWT59" s="84"/>
      <c r="JWU59" s="84"/>
      <c r="JWV59" s="84"/>
      <c r="JWW59" s="84"/>
      <c r="JWX59" s="84"/>
      <c r="JWY59" s="84"/>
      <c r="JWZ59" s="84"/>
      <c r="JXA59" s="84"/>
      <c r="JXB59" s="84"/>
      <c r="JXC59" s="84"/>
      <c r="JXD59" s="84"/>
      <c r="JXE59" s="84"/>
      <c r="JXF59" s="84"/>
      <c r="JXG59" s="84"/>
      <c r="JXH59" s="84"/>
      <c r="JXI59" s="84"/>
      <c r="JXJ59" s="84"/>
      <c r="JXK59" s="84"/>
      <c r="JXL59" s="84"/>
      <c r="JXM59" s="84"/>
      <c r="JXN59" s="84"/>
      <c r="JXO59" s="84"/>
      <c r="JXP59" s="84"/>
      <c r="JXQ59" s="84"/>
      <c r="JXR59" s="84"/>
      <c r="JXS59" s="84"/>
      <c r="JXT59" s="84"/>
      <c r="JXU59" s="84"/>
      <c r="JXV59" s="84"/>
      <c r="JXW59" s="84"/>
      <c r="JXX59" s="84"/>
      <c r="JXY59" s="84"/>
      <c r="JXZ59" s="84"/>
      <c r="JYA59" s="84"/>
      <c r="JYB59" s="84"/>
      <c r="JYC59" s="84"/>
      <c r="JYD59" s="84"/>
      <c r="JYE59" s="84"/>
      <c r="JYF59" s="84"/>
      <c r="JYG59" s="84"/>
      <c r="JYH59" s="84"/>
      <c r="JYI59" s="84"/>
      <c r="JYJ59" s="84"/>
      <c r="JYK59" s="84"/>
      <c r="JYL59" s="84"/>
      <c r="JYM59" s="84"/>
      <c r="JYN59" s="84"/>
      <c r="JYO59" s="84"/>
      <c r="JYP59" s="84"/>
      <c r="JYQ59" s="84"/>
      <c r="JYR59" s="84"/>
      <c r="JYS59" s="84"/>
      <c r="JYT59" s="84"/>
      <c r="JYU59" s="84"/>
      <c r="JYV59" s="84"/>
      <c r="JYW59" s="84"/>
      <c r="JYX59" s="84"/>
      <c r="JYY59" s="84"/>
      <c r="JYZ59" s="84"/>
      <c r="JZA59" s="84"/>
      <c r="JZB59" s="84"/>
      <c r="JZC59" s="84"/>
      <c r="JZD59" s="84"/>
      <c r="JZE59" s="84"/>
      <c r="JZF59" s="84"/>
      <c r="JZG59" s="84"/>
      <c r="JZH59" s="84"/>
      <c r="JZI59" s="84"/>
      <c r="JZJ59" s="84"/>
      <c r="JZK59" s="84"/>
      <c r="JZL59" s="84"/>
      <c r="JZM59" s="84"/>
      <c r="JZN59" s="84"/>
      <c r="JZO59" s="84"/>
      <c r="JZP59" s="84"/>
      <c r="JZQ59" s="84"/>
      <c r="JZR59" s="84"/>
      <c r="JZS59" s="84"/>
      <c r="JZT59" s="84"/>
      <c r="JZU59" s="84"/>
      <c r="JZV59" s="84"/>
      <c r="JZW59" s="84"/>
      <c r="JZX59" s="84"/>
      <c r="JZY59" s="84"/>
      <c r="JZZ59" s="84"/>
      <c r="KAA59" s="84"/>
      <c r="KAB59" s="84"/>
      <c r="KAC59" s="84"/>
      <c r="KAD59" s="84"/>
      <c r="KAE59" s="84"/>
      <c r="KAF59" s="84"/>
      <c r="KAG59" s="84"/>
      <c r="KAH59" s="84"/>
      <c r="KAI59" s="84"/>
      <c r="KAJ59" s="84"/>
      <c r="KAK59" s="84"/>
      <c r="KAL59" s="84"/>
      <c r="KAM59" s="84"/>
      <c r="KAN59" s="84"/>
      <c r="KAO59" s="84"/>
      <c r="KAP59" s="84"/>
      <c r="KAQ59" s="84"/>
      <c r="KAR59" s="84"/>
      <c r="KAS59" s="84"/>
      <c r="KAT59" s="84"/>
      <c r="KAU59" s="84"/>
      <c r="KAV59" s="84"/>
      <c r="KAW59" s="84"/>
      <c r="KAX59" s="84"/>
      <c r="KAY59" s="84"/>
      <c r="KAZ59" s="84"/>
      <c r="KBA59" s="84"/>
      <c r="KBB59" s="84"/>
      <c r="KBC59" s="84"/>
      <c r="KBD59" s="84"/>
      <c r="KBE59" s="84"/>
      <c r="KBF59" s="84"/>
      <c r="KBG59" s="84"/>
      <c r="KBH59" s="84"/>
      <c r="KBI59" s="84"/>
      <c r="KBJ59" s="84"/>
      <c r="KBK59" s="84"/>
      <c r="KBL59" s="84"/>
      <c r="KBM59" s="84"/>
      <c r="KBN59" s="84"/>
      <c r="KBO59" s="84"/>
      <c r="KBP59" s="84"/>
      <c r="KBQ59" s="84"/>
      <c r="KBR59" s="84"/>
      <c r="KBS59" s="84"/>
      <c r="KBT59" s="84"/>
      <c r="KBU59" s="84"/>
      <c r="KBV59" s="84"/>
      <c r="KBW59" s="84"/>
      <c r="KBX59" s="84"/>
      <c r="KBY59" s="84"/>
      <c r="KBZ59" s="84"/>
      <c r="KCA59" s="84"/>
      <c r="KCB59" s="84"/>
      <c r="KCC59" s="84"/>
      <c r="KCD59" s="84"/>
      <c r="KCE59" s="84"/>
      <c r="KCF59" s="84"/>
      <c r="KCG59" s="84"/>
      <c r="KCH59" s="84"/>
      <c r="KCI59" s="84"/>
      <c r="KCJ59" s="84"/>
      <c r="KCK59" s="84"/>
      <c r="KCL59" s="84"/>
      <c r="KCM59" s="84"/>
      <c r="KCN59" s="84"/>
      <c r="KCO59" s="84"/>
      <c r="KCP59" s="84"/>
      <c r="KCQ59" s="84"/>
      <c r="KCR59" s="84"/>
      <c r="KCS59" s="84"/>
      <c r="KCT59" s="84"/>
      <c r="KCU59" s="84"/>
      <c r="KCV59" s="84"/>
      <c r="KCW59" s="84"/>
      <c r="KCX59" s="84"/>
      <c r="KCY59" s="84"/>
      <c r="KCZ59" s="84"/>
      <c r="KDA59" s="84"/>
      <c r="KDB59" s="84"/>
      <c r="KDC59" s="84"/>
      <c r="KDD59" s="84"/>
      <c r="KDE59" s="84"/>
      <c r="KDF59" s="84"/>
      <c r="KDG59" s="84"/>
      <c r="KDH59" s="84"/>
      <c r="KDI59" s="84"/>
      <c r="KDJ59" s="84"/>
      <c r="KDK59" s="84"/>
      <c r="KDL59" s="84"/>
      <c r="KDM59" s="84"/>
      <c r="KDN59" s="84"/>
      <c r="KDO59" s="84"/>
      <c r="KDP59" s="84"/>
      <c r="KDQ59" s="84"/>
      <c r="KDR59" s="84"/>
      <c r="KDS59" s="84"/>
      <c r="KDT59" s="84"/>
      <c r="KDU59" s="84"/>
      <c r="KDV59" s="84"/>
      <c r="KDW59" s="84"/>
      <c r="KDX59" s="84"/>
      <c r="KDY59" s="84"/>
      <c r="KDZ59" s="84"/>
      <c r="KEA59" s="84"/>
      <c r="KEB59" s="84"/>
      <c r="KEC59" s="84"/>
      <c r="KED59" s="84"/>
      <c r="KEE59" s="84"/>
      <c r="KEF59" s="84"/>
      <c r="KEG59" s="84"/>
      <c r="KEH59" s="84"/>
      <c r="KEI59" s="84"/>
      <c r="KEJ59" s="84"/>
      <c r="KEK59" s="84"/>
      <c r="KEL59" s="84"/>
      <c r="KEM59" s="84"/>
      <c r="KEN59" s="84"/>
      <c r="KEO59" s="84"/>
      <c r="KEP59" s="84"/>
      <c r="KEQ59" s="84"/>
      <c r="KER59" s="84"/>
      <c r="KES59" s="84"/>
      <c r="KET59" s="84"/>
      <c r="KEU59" s="84"/>
      <c r="KEV59" s="84"/>
      <c r="KEW59" s="84"/>
      <c r="KEX59" s="84"/>
      <c r="KEY59" s="84"/>
      <c r="KEZ59" s="84"/>
      <c r="KFA59" s="84"/>
      <c r="KFB59" s="84"/>
      <c r="KFC59" s="84"/>
      <c r="KFD59" s="84"/>
      <c r="KFE59" s="84"/>
      <c r="KFF59" s="84"/>
      <c r="KFG59" s="84"/>
      <c r="KFH59" s="84"/>
      <c r="KFI59" s="84"/>
      <c r="KFJ59" s="84"/>
      <c r="KFK59" s="84"/>
      <c r="KFL59" s="84"/>
      <c r="KFM59" s="84"/>
      <c r="KFN59" s="84"/>
      <c r="KFO59" s="84"/>
      <c r="KFP59" s="84"/>
      <c r="KFQ59" s="84"/>
      <c r="KFR59" s="84"/>
      <c r="KFS59" s="84"/>
      <c r="KFT59" s="84"/>
      <c r="KFU59" s="84"/>
      <c r="KFV59" s="84"/>
      <c r="KFW59" s="84"/>
      <c r="KFX59" s="84"/>
      <c r="KFY59" s="84"/>
      <c r="KFZ59" s="84"/>
      <c r="KGA59" s="84"/>
      <c r="KGB59" s="84"/>
      <c r="KGC59" s="84"/>
      <c r="KGD59" s="84"/>
      <c r="KGE59" s="84"/>
      <c r="KGF59" s="84"/>
      <c r="KGG59" s="84"/>
      <c r="KGH59" s="84"/>
      <c r="KGI59" s="84"/>
      <c r="KGJ59" s="84"/>
      <c r="KGK59" s="84"/>
      <c r="KGL59" s="84"/>
      <c r="KGM59" s="84"/>
      <c r="KGN59" s="84"/>
      <c r="KGO59" s="84"/>
      <c r="KGP59" s="84"/>
      <c r="KGQ59" s="84"/>
      <c r="KGR59" s="84"/>
      <c r="KGS59" s="84"/>
      <c r="KGT59" s="84"/>
      <c r="KGU59" s="84"/>
      <c r="KGV59" s="84"/>
      <c r="KGW59" s="84"/>
      <c r="KGX59" s="84"/>
      <c r="KGY59" s="84"/>
      <c r="KGZ59" s="84"/>
      <c r="KHA59" s="84"/>
      <c r="KHB59" s="84"/>
      <c r="KHC59" s="84"/>
      <c r="KHD59" s="84"/>
      <c r="KHE59" s="84"/>
      <c r="KHF59" s="84"/>
      <c r="KHG59" s="84"/>
      <c r="KHH59" s="84"/>
      <c r="KHI59" s="84"/>
      <c r="KHJ59" s="84"/>
      <c r="KHK59" s="84"/>
      <c r="KHL59" s="84"/>
      <c r="KHM59" s="84"/>
      <c r="KHN59" s="84"/>
      <c r="KHO59" s="84"/>
      <c r="KHP59" s="84"/>
      <c r="KHQ59" s="84"/>
      <c r="KHR59" s="84"/>
      <c r="KHS59" s="84"/>
      <c r="KHT59" s="84"/>
      <c r="KHU59" s="84"/>
      <c r="KHV59" s="84"/>
      <c r="KHW59" s="84"/>
      <c r="KHX59" s="84"/>
      <c r="KHY59" s="84"/>
      <c r="KHZ59" s="84"/>
      <c r="KIA59" s="84"/>
      <c r="KIB59" s="84"/>
      <c r="KIC59" s="84"/>
      <c r="KID59" s="84"/>
      <c r="KIE59" s="84"/>
      <c r="KIF59" s="84"/>
      <c r="KIG59" s="84"/>
      <c r="KIH59" s="84"/>
      <c r="KII59" s="84"/>
      <c r="KIJ59" s="84"/>
      <c r="KIK59" s="84"/>
      <c r="KIL59" s="84"/>
      <c r="KIM59" s="84"/>
      <c r="KIN59" s="84"/>
      <c r="KIO59" s="84"/>
      <c r="KIP59" s="84"/>
      <c r="KIQ59" s="84"/>
      <c r="KIR59" s="84"/>
      <c r="KIS59" s="84"/>
      <c r="KIT59" s="84"/>
      <c r="KIU59" s="84"/>
      <c r="KIV59" s="84"/>
      <c r="KIW59" s="84"/>
      <c r="KIX59" s="84"/>
      <c r="KIY59" s="84"/>
      <c r="KIZ59" s="84"/>
      <c r="KJA59" s="84"/>
      <c r="KJB59" s="84"/>
      <c r="KJC59" s="84"/>
      <c r="KJD59" s="84"/>
      <c r="KJE59" s="84"/>
      <c r="KJF59" s="84"/>
      <c r="KJG59" s="84"/>
      <c r="KJH59" s="84"/>
      <c r="KJI59" s="84"/>
      <c r="KJJ59" s="84"/>
      <c r="KJK59" s="84"/>
      <c r="KJL59" s="84"/>
      <c r="KJM59" s="84"/>
      <c r="KJN59" s="84"/>
      <c r="KJO59" s="84"/>
      <c r="KJP59" s="84"/>
      <c r="KJQ59" s="84"/>
      <c r="KJR59" s="84"/>
      <c r="KJS59" s="84"/>
      <c r="KJT59" s="84"/>
      <c r="KJU59" s="84"/>
      <c r="KJV59" s="84"/>
      <c r="KJW59" s="84"/>
      <c r="KJX59" s="84"/>
      <c r="KJY59" s="84"/>
      <c r="KJZ59" s="84"/>
      <c r="KKA59" s="84"/>
      <c r="KKB59" s="84"/>
      <c r="KKC59" s="84"/>
      <c r="KKD59" s="84"/>
      <c r="KKE59" s="84"/>
      <c r="KKF59" s="84"/>
      <c r="KKG59" s="84"/>
      <c r="KKH59" s="84"/>
      <c r="KKI59" s="84"/>
      <c r="KKJ59" s="84"/>
      <c r="KKK59" s="84"/>
      <c r="KKL59" s="84"/>
      <c r="KKM59" s="84"/>
      <c r="KKN59" s="84"/>
      <c r="KKO59" s="84"/>
      <c r="KKP59" s="84"/>
      <c r="KKQ59" s="84"/>
      <c r="KKR59" s="84"/>
      <c r="KKS59" s="84"/>
      <c r="KKT59" s="84"/>
      <c r="KKU59" s="84"/>
      <c r="KKV59" s="84"/>
      <c r="KKW59" s="84"/>
      <c r="KKX59" s="84"/>
      <c r="KKY59" s="84"/>
      <c r="KKZ59" s="84"/>
      <c r="KLA59" s="84"/>
      <c r="KLB59" s="84"/>
      <c r="KLC59" s="84"/>
      <c r="KLD59" s="84"/>
      <c r="KLE59" s="84"/>
      <c r="KLF59" s="84"/>
      <c r="KLG59" s="84"/>
      <c r="KLH59" s="84"/>
      <c r="KLI59" s="84"/>
      <c r="KLJ59" s="84"/>
      <c r="KLK59" s="84"/>
      <c r="KLL59" s="84"/>
      <c r="KLM59" s="84"/>
      <c r="KLN59" s="84"/>
      <c r="KLO59" s="84"/>
      <c r="KLP59" s="84"/>
      <c r="KLQ59" s="84"/>
      <c r="KLR59" s="84"/>
      <c r="KLS59" s="84"/>
      <c r="KLT59" s="84"/>
      <c r="KLU59" s="84"/>
      <c r="KLV59" s="84"/>
      <c r="KLW59" s="84"/>
      <c r="KLX59" s="84"/>
      <c r="KLY59" s="84"/>
      <c r="KLZ59" s="84"/>
      <c r="KMA59" s="84"/>
      <c r="KMB59" s="84"/>
      <c r="KMC59" s="84"/>
      <c r="KMD59" s="84"/>
      <c r="KME59" s="84"/>
      <c r="KMF59" s="84"/>
      <c r="KMG59" s="84"/>
      <c r="KMH59" s="84"/>
      <c r="KMI59" s="84"/>
      <c r="KMJ59" s="84"/>
      <c r="KMK59" s="84"/>
      <c r="KML59" s="84"/>
      <c r="KMM59" s="84"/>
      <c r="KMN59" s="84"/>
      <c r="KMO59" s="84"/>
      <c r="KMP59" s="84"/>
      <c r="KMQ59" s="84"/>
      <c r="KMR59" s="84"/>
      <c r="KMS59" s="84"/>
      <c r="KMT59" s="84"/>
      <c r="KMU59" s="84"/>
      <c r="KMV59" s="84"/>
      <c r="KMW59" s="84"/>
      <c r="KMX59" s="84"/>
      <c r="KMY59" s="84"/>
      <c r="KMZ59" s="84"/>
      <c r="KNA59" s="84"/>
      <c r="KNB59" s="84"/>
      <c r="KNC59" s="84"/>
      <c r="KND59" s="84"/>
      <c r="KNE59" s="84"/>
      <c r="KNF59" s="84"/>
      <c r="KNG59" s="84"/>
      <c r="KNH59" s="84"/>
      <c r="KNI59" s="84"/>
      <c r="KNJ59" s="84"/>
      <c r="KNK59" s="84"/>
      <c r="KNL59" s="84"/>
      <c r="KNM59" s="84"/>
      <c r="KNN59" s="84"/>
      <c r="KNO59" s="84"/>
      <c r="KNP59" s="84"/>
      <c r="KNQ59" s="84"/>
      <c r="KNR59" s="84"/>
      <c r="KNS59" s="84"/>
      <c r="KNT59" s="84"/>
      <c r="KNU59" s="84"/>
      <c r="KNV59" s="84"/>
      <c r="KNW59" s="84"/>
      <c r="KNX59" s="84"/>
      <c r="KNY59" s="84"/>
      <c r="KNZ59" s="84"/>
      <c r="KOA59" s="84"/>
      <c r="KOB59" s="84"/>
      <c r="KOC59" s="84"/>
      <c r="KOD59" s="84"/>
      <c r="KOE59" s="84"/>
      <c r="KOF59" s="84"/>
      <c r="KOG59" s="84"/>
      <c r="KOH59" s="84"/>
      <c r="KOI59" s="84"/>
      <c r="KOJ59" s="84"/>
      <c r="KOK59" s="84"/>
      <c r="KOL59" s="84"/>
      <c r="KOM59" s="84"/>
      <c r="KON59" s="84"/>
      <c r="KOO59" s="84"/>
      <c r="KOP59" s="84"/>
      <c r="KOQ59" s="84"/>
      <c r="KOR59" s="84"/>
      <c r="KOS59" s="84"/>
      <c r="KOT59" s="84"/>
      <c r="KOU59" s="84"/>
      <c r="KOV59" s="84"/>
      <c r="KOW59" s="84"/>
      <c r="KOX59" s="84"/>
      <c r="KOY59" s="84"/>
      <c r="KOZ59" s="84"/>
      <c r="KPA59" s="84"/>
      <c r="KPB59" s="84"/>
      <c r="KPC59" s="84"/>
      <c r="KPD59" s="84"/>
      <c r="KPE59" s="84"/>
      <c r="KPF59" s="84"/>
      <c r="KPG59" s="84"/>
      <c r="KPH59" s="84"/>
      <c r="KPI59" s="84"/>
      <c r="KPJ59" s="84"/>
      <c r="KPK59" s="84"/>
      <c r="KPL59" s="84"/>
      <c r="KPM59" s="84"/>
      <c r="KPN59" s="84"/>
      <c r="KPO59" s="84"/>
      <c r="KPP59" s="84"/>
      <c r="KPQ59" s="84"/>
      <c r="KPR59" s="84"/>
      <c r="KPS59" s="84"/>
      <c r="KPT59" s="84"/>
      <c r="KPU59" s="84"/>
      <c r="KPV59" s="84"/>
      <c r="KPW59" s="84"/>
      <c r="KPX59" s="84"/>
      <c r="KPY59" s="84"/>
      <c r="KPZ59" s="84"/>
      <c r="KQA59" s="84"/>
      <c r="KQB59" s="84"/>
      <c r="KQC59" s="84"/>
      <c r="KQD59" s="84"/>
      <c r="KQE59" s="84"/>
      <c r="KQF59" s="84"/>
      <c r="KQG59" s="84"/>
      <c r="KQH59" s="84"/>
      <c r="KQI59" s="84"/>
      <c r="KQJ59" s="84"/>
      <c r="KQK59" s="84"/>
      <c r="KQL59" s="84"/>
      <c r="KQM59" s="84"/>
      <c r="KQN59" s="84"/>
      <c r="KQO59" s="84"/>
      <c r="KQP59" s="84"/>
      <c r="KQQ59" s="84"/>
      <c r="KQR59" s="84"/>
      <c r="KQS59" s="84"/>
      <c r="KQT59" s="84"/>
      <c r="KQU59" s="84"/>
      <c r="KQV59" s="84"/>
      <c r="KQW59" s="84"/>
      <c r="KQX59" s="84"/>
      <c r="KQY59" s="84"/>
      <c r="KQZ59" s="84"/>
      <c r="KRA59" s="84"/>
      <c r="KRB59" s="84"/>
      <c r="KRC59" s="84"/>
      <c r="KRD59" s="84"/>
      <c r="KRE59" s="84"/>
      <c r="KRF59" s="84"/>
      <c r="KRG59" s="84"/>
      <c r="KRH59" s="84"/>
      <c r="KRI59" s="84"/>
      <c r="KRJ59" s="84"/>
      <c r="KRK59" s="84"/>
      <c r="KRL59" s="84"/>
      <c r="KRM59" s="84"/>
      <c r="KRN59" s="84"/>
      <c r="KRO59" s="84"/>
      <c r="KRP59" s="84"/>
      <c r="KRQ59" s="84"/>
      <c r="KRR59" s="84"/>
      <c r="KRS59" s="84"/>
      <c r="KRT59" s="84"/>
      <c r="KRU59" s="84"/>
      <c r="KRV59" s="84"/>
      <c r="KRW59" s="84"/>
      <c r="KRX59" s="84"/>
      <c r="KRY59" s="84"/>
      <c r="KRZ59" s="84"/>
      <c r="KSA59" s="84"/>
      <c r="KSB59" s="84"/>
      <c r="KSC59" s="84"/>
      <c r="KSD59" s="84"/>
      <c r="KSE59" s="84"/>
      <c r="KSF59" s="84"/>
      <c r="KSG59" s="84"/>
      <c r="KSH59" s="84"/>
      <c r="KSI59" s="84"/>
      <c r="KSJ59" s="84"/>
      <c r="KSK59" s="84"/>
      <c r="KSL59" s="84"/>
      <c r="KSM59" s="84"/>
      <c r="KSN59" s="84"/>
      <c r="KSO59" s="84"/>
      <c r="KSP59" s="84"/>
      <c r="KSQ59" s="84"/>
      <c r="KSR59" s="84"/>
      <c r="KSS59" s="84"/>
      <c r="KST59" s="84"/>
      <c r="KSU59" s="84"/>
      <c r="KSV59" s="84"/>
      <c r="KSW59" s="84"/>
      <c r="KSX59" s="84"/>
      <c r="KSY59" s="84"/>
      <c r="KSZ59" s="84"/>
      <c r="KTA59" s="84"/>
      <c r="KTB59" s="84"/>
      <c r="KTC59" s="84"/>
      <c r="KTD59" s="84"/>
      <c r="KTE59" s="84"/>
      <c r="KTF59" s="84"/>
      <c r="KTG59" s="84"/>
      <c r="KTH59" s="84"/>
      <c r="KTI59" s="84"/>
      <c r="KTJ59" s="84"/>
      <c r="KTK59" s="84"/>
      <c r="KTL59" s="84"/>
      <c r="KTM59" s="84"/>
      <c r="KTN59" s="84"/>
      <c r="KTO59" s="84"/>
      <c r="KTP59" s="84"/>
      <c r="KTQ59" s="84"/>
      <c r="KTR59" s="84"/>
      <c r="KTS59" s="84"/>
      <c r="KTT59" s="84"/>
      <c r="KTU59" s="84"/>
      <c r="KTV59" s="84"/>
      <c r="KTW59" s="84"/>
      <c r="KTX59" s="84"/>
      <c r="KTY59" s="84"/>
      <c r="KTZ59" s="84"/>
      <c r="KUA59" s="84"/>
      <c r="KUB59" s="84"/>
      <c r="KUC59" s="84"/>
      <c r="KUD59" s="84"/>
      <c r="KUE59" s="84"/>
      <c r="KUF59" s="84"/>
      <c r="KUG59" s="84"/>
      <c r="KUH59" s="84"/>
      <c r="KUI59" s="84"/>
      <c r="KUJ59" s="84"/>
      <c r="KUK59" s="84"/>
      <c r="KUL59" s="84"/>
      <c r="KUM59" s="84"/>
      <c r="KUN59" s="84"/>
      <c r="KUO59" s="84"/>
      <c r="KUP59" s="84"/>
      <c r="KUQ59" s="84"/>
      <c r="KUR59" s="84"/>
      <c r="KUS59" s="84"/>
      <c r="KUT59" s="84"/>
      <c r="KUU59" s="84"/>
      <c r="KUV59" s="84"/>
      <c r="KUW59" s="84"/>
      <c r="KUX59" s="84"/>
      <c r="KUY59" s="84"/>
      <c r="KUZ59" s="84"/>
      <c r="KVA59" s="84"/>
      <c r="KVB59" s="84"/>
      <c r="KVC59" s="84"/>
      <c r="KVD59" s="84"/>
      <c r="KVE59" s="84"/>
      <c r="KVF59" s="84"/>
      <c r="KVG59" s="84"/>
      <c r="KVH59" s="84"/>
      <c r="KVI59" s="84"/>
      <c r="KVJ59" s="84"/>
      <c r="KVK59" s="84"/>
      <c r="KVL59" s="84"/>
      <c r="KVM59" s="84"/>
      <c r="KVN59" s="84"/>
      <c r="KVO59" s="84"/>
      <c r="KVP59" s="84"/>
      <c r="KVQ59" s="84"/>
      <c r="KVR59" s="84"/>
      <c r="KVS59" s="84"/>
      <c r="KVT59" s="84"/>
      <c r="KVU59" s="84"/>
      <c r="KVV59" s="84"/>
      <c r="KVW59" s="84"/>
      <c r="KVX59" s="84"/>
      <c r="KVY59" s="84"/>
      <c r="KVZ59" s="84"/>
      <c r="KWA59" s="84"/>
      <c r="KWB59" s="84"/>
      <c r="KWC59" s="84"/>
      <c r="KWD59" s="84"/>
      <c r="KWE59" s="84"/>
      <c r="KWF59" s="84"/>
      <c r="KWG59" s="84"/>
      <c r="KWH59" s="84"/>
      <c r="KWI59" s="84"/>
      <c r="KWJ59" s="84"/>
      <c r="KWK59" s="84"/>
      <c r="KWL59" s="84"/>
      <c r="KWM59" s="84"/>
      <c r="KWN59" s="84"/>
      <c r="KWO59" s="84"/>
      <c r="KWP59" s="84"/>
      <c r="KWQ59" s="84"/>
      <c r="KWR59" s="84"/>
      <c r="KWS59" s="84"/>
      <c r="KWT59" s="84"/>
      <c r="KWU59" s="84"/>
      <c r="KWV59" s="84"/>
      <c r="KWW59" s="84"/>
      <c r="KWX59" s="84"/>
      <c r="KWY59" s="84"/>
      <c r="KWZ59" s="84"/>
      <c r="KXA59" s="84"/>
      <c r="KXB59" s="84"/>
      <c r="KXC59" s="84"/>
      <c r="KXD59" s="84"/>
      <c r="KXE59" s="84"/>
      <c r="KXF59" s="84"/>
      <c r="KXG59" s="84"/>
      <c r="KXH59" s="84"/>
      <c r="KXI59" s="84"/>
      <c r="KXJ59" s="84"/>
      <c r="KXK59" s="84"/>
      <c r="KXL59" s="84"/>
      <c r="KXM59" s="84"/>
      <c r="KXN59" s="84"/>
      <c r="KXO59" s="84"/>
      <c r="KXP59" s="84"/>
      <c r="KXQ59" s="84"/>
      <c r="KXR59" s="84"/>
      <c r="KXS59" s="84"/>
      <c r="KXT59" s="84"/>
      <c r="KXU59" s="84"/>
      <c r="KXV59" s="84"/>
      <c r="KXW59" s="84"/>
      <c r="KXX59" s="84"/>
      <c r="KXY59" s="84"/>
      <c r="KXZ59" s="84"/>
      <c r="KYA59" s="84"/>
      <c r="KYB59" s="84"/>
      <c r="KYC59" s="84"/>
      <c r="KYD59" s="84"/>
      <c r="KYE59" s="84"/>
      <c r="KYF59" s="84"/>
      <c r="KYG59" s="84"/>
      <c r="KYH59" s="84"/>
      <c r="KYI59" s="84"/>
      <c r="KYJ59" s="84"/>
      <c r="KYK59" s="84"/>
      <c r="KYL59" s="84"/>
      <c r="KYM59" s="84"/>
      <c r="KYN59" s="84"/>
      <c r="KYO59" s="84"/>
      <c r="KYP59" s="84"/>
      <c r="KYQ59" s="84"/>
      <c r="KYR59" s="84"/>
      <c r="KYS59" s="84"/>
      <c r="KYT59" s="84"/>
      <c r="KYU59" s="84"/>
      <c r="KYV59" s="84"/>
      <c r="KYW59" s="84"/>
      <c r="KYX59" s="84"/>
      <c r="KYY59" s="84"/>
      <c r="KYZ59" s="84"/>
      <c r="KZA59" s="84"/>
      <c r="KZB59" s="84"/>
      <c r="KZC59" s="84"/>
      <c r="KZD59" s="84"/>
      <c r="KZE59" s="84"/>
      <c r="KZF59" s="84"/>
      <c r="KZG59" s="84"/>
      <c r="KZH59" s="84"/>
      <c r="KZI59" s="84"/>
      <c r="KZJ59" s="84"/>
      <c r="KZK59" s="84"/>
      <c r="KZL59" s="84"/>
      <c r="KZM59" s="84"/>
      <c r="KZN59" s="84"/>
      <c r="KZO59" s="84"/>
      <c r="KZP59" s="84"/>
      <c r="KZQ59" s="84"/>
      <c r="KZR59" s="84"/>
      <c r="KZS59" s="84"/>
      <c r="KZT59" s="84"/>
      <c r="KZU59" s="84"/>
      <c r="KZV59" s="84"/>
      <c r="KZW59" s="84"/>
      <c r="KZX59" s="84"/>
      <c r="KZY59" s="84"/>
      <c r="KZZ59" s="84"/>
      <c r="LAA59" s="84"/>
      <c r="LAB59" s="84"/>
      <c r="LAC59" s="84"/>
      <c r="LAD59" s="84"/>
      <c r="LAE59" s="84"/>
      <c r="LAF59" s="84"/>
      <c r="LAG59" s="84"/>
      <c r="LAH59" s="84"/>
      <c r="LAI59" s="84"/>
      <c r="LAJ59" s="84"/>
      <c r="LAK59" s="84"/>
      <c r="LAL59" s="84"/>
      <c r="LAM59" s="84"/>
      <c r="LAN59" s="84"/>
      <c r="LAO59" s="84"/>
      <c r="LAP59" s="84"/>
      <c r="LAQ59" s="84"/>
      <c r="LAR59" s="84"/>
      <c r="LAS59" s="84"/>
      <c r="LAT59" s="84"/>
      <c r="LAU59" s="84"/>
      <c r="LAV59" s="84"/>
      <c r="LAW59" s="84"/>
      <c r="LAX59" s="84"/>
      <c r="LAY59" s="84"/>
      <c r="LAZ59" s="84"/>
      <c r="LBA59" s="84"/>
      <c r="LBB59" s="84"/>
      <c r="LBC59" s="84"/>
      <c r="LBD59" s="84"/>
      <c r="LBE59" s="84"/>
      <c r="LBF59" s="84"/>
      <c r="LBG59" s="84"/>
      <c r="LBH59" s="84"/>
      <c r="LBI59" s="84"/>
      <c r="LBJ59" s="84"/>
      <c r="LBK59" s="84"/>
      <c r="LBL59" s="84"/>
      <c r="LBM59" s="84"/>
      <c r="LBN59" s="84"/>
      <c r="LBO59" s="84"/>
      <c r="LBP59" s="84"/>
      <c r="LBQ59" s="84"/>
      <c r="LBR59" s="84"/>
      <c r="LBS59" s="84"/>
      <c r="LBT59" s="84"/>
      <c r="LBU59" s="84"/>
      <c r="LBV59" s="84"/>
      <c r="LBW59" s="84"/>
      <c r="LBX59" s="84"/>
      <c r="LBY59" s="84"/>
      <c r="LBZ59" s="84"/>
      <c r="LCA59" s="84"/>
      <c r="LCB59" s="84"/>
      <c r="LCC59" s="84"/>
      <c r="LCD59" s="84"/>
      <c r="LCE59" s="84"/>
      <c r="LCF59" s="84"/>
      <c r="LCG59" s="84"/>
      <c r="LCH59" s="84"/>
      <c r="LCI59" s="84"/>
      <c r="LCJ59" s="84"/>
      <c r="LCK59" s="84"/>
      <c r="LCL59" s="84"/>
      <c r="LCM59" s="84"/>
      <c r="LCN59" s="84"/>
      <c r="LCO59" s="84"/>
      <c r="LCP59" s="84"/>
      <c r="LCQ59" s="84"/>
      <c r="LCR59" s="84"/>
      <c r="LCS59" s="84"/>
      <c r="LCT59" s="84"/>
      <c r="LCU59" s="84"/>
      <c r="LCV59" s="84"/>
      <c r="LCW59" s="84"/>
      <c r="LCX59" s="84"/>
      <c r="LCY59" s="84"/>
      <c r="LCZ59" s="84"/>
      <c r="LDA59" s="84"/>
      <c r="LDB59" s="84"/>
      <c r="LDC59" s="84"/>
      <c r="LDD59" s="84"/>
      <c r="LDE59" s="84"/>
      <c r="LDF59" s="84"/>
      <c r="LDG59" s="84"/>
      <c r="LDH59" s="84"/>
      <c r="LDI59" s="84"/>
      <c r="LDJ59" s="84"/>
      <c r="LDK59" s="84"/>
      <c r="LDL59" s="84"/>
      <c r="LDM59" s="84"/>
      <c r="LDN59" s="84"/>
      <c r="LDO59" s="84"/>
      <c r="LDP59" s="84"/>
      <c r="LDQ59" s="84"/>
      <c r="LDR59" s="84"/>
      <c r="LDS59" s="84"/>
      <c r="LDT59" s="84"/>
      <c r="LDU59" s="84"/>
      <c r="LDV59" s="84"/>
      <c r="LDW59" s="84"/>
      <c r="LDX59" s="84"/>
      <c r="LDY59" s="84"/>
      <c r="LDZ59" s="84"/>
      <c r="LEA59" s="84"/>
      <c r="LEB59" s="84"/>
      <c r="LEC59" s="84"/>
      <c r="LED59" s="84"/>
      <c r="LEE59" s="84"/>
      <c r="LEF59" s="84"/>
      <c r="LEG59" s="84"/>
      <c r="LEH59" s="84"/>
      <c r="LEI59" s="84"/>
      <c r="LEJ59" s="84"/>
      <c r="LEK59" s="84"/>
      <c r="LEL59" s="84"/>
      <c r="LEM59" s="84"/>
      <c r="LEN59" s="84"/>
      <c r="LEO59" s="84"/>
      <c r="LEP59" s="84"/>
      <c r="LEQ59" s="84"/>
      <c r="LER59" s="84"/>
      <c r="LES59" s="84"/>
      <c r="LET59" s="84"/>
      <c r="LEU59" s="84"/>
      <c r="LEV59" s="84"/>
      <c r="LEW59" s="84"/>
      <c r="LEX59" s="84"/>
      <c r="LEY59" s="84"/>
      <c r="LEZ59" s="84"/>
      <c r="LFA59" s="84"/>
      <c r="LFB59" s="84"/>
      <c r="LFC59" s="84"/>
      <c r="LFD59" s="84"/>
      <c r="LFE59" s="84"/>
      <c r="LFF59" s="84"/>
      <c r="LFG59" s="84"/>
      <c r="LFH59" s="84"/>
      <c r="LFI59" s="84"/>
      <c r="LFJ59" s="84"/>
      <c r="LFK59" s="84"/>
      <c r="LFL59" s="84"/>
      <c r="LFM59" s="84"/>
      <c r="LFN59" s="84"/>
      <c r="LFO59" s="84"/>
      <c r="LFP59" s="84"/>
      <c r="LFQ59" s="84"/>
      <c r="LFR59" s="84"/>
      <c r="LFS59" s="84"/>
      <c r="LFT59" s="84"/>
      <c r="LFU59" s="84"/>
      <c r="LFV59" s="84"/>
      <c r="LFW59" s="84"/>
      <c r="LFX59" s="84"/>
      <c r="LFY59" s="84"/>
      <c r="LFZ59" s="84"/>
      <c r="LGA59" s="84"/>
      <c r="LGB59" s="84"/>
      <c r="LGC59" s="84"/>
      <c r="LGD59" s="84"/>
      <c r="LGE59" s="84"/>
      <c r="LGF59" s="84"/>
      <c r="LGG59" s="84"/>
      <c r="LGH59" s="84"/>
      <c r="LGI59" s="84"/>
      <c r="LGJ59" s="84"/>
      <c r="LGK59" s="84"/>
      <c r="LGL59" s="84"/>
      <c r="LGM59" s="84"/>
      <c r="LGN59" s="84"/>
      <c r="LGO59" s="84"/>
      <c r="LGP59" s="84"/>
      <c r="LGQ59" s="84"/>
      <c r="LGR59" s="84"/>
      <c r="LGS59" s="84"/>
      <c r="LGT59" s="84"/>
      <c r="LGU59" s="84"/>
      <c r="LGV59" s="84"/>
      <c r="LGW59" s="84"/>
      <c r="LGX59" s="84"/>
      <c r="LGY59" s="84"/>
      <c r="LGZ59" s="84"/>
      <c r="LHA59" s="84"/>
      <c r="LHB59" s="84"/>
      <c r="LHC59" s="84"/>
      <c r="LHD59" s="84"/>
      <c r="LHE59" s="84"/>
      <c r="LHF59" s="84"/>
      <c r="LHG59" s="84"/>
      <c r="LHH59" s="84"/>
      <c r="LHI59" s="84"/>
      <c r="LHJ59" s="84"/>
      <c r="LHK59" s="84"/>
      <c r="LHL59" s="84"/>
      <c r="LHM59" s="84"/>
      <c r="LHN59" s="84"/>
      <c r="LHO59" s="84"/>
      <c r="LHP59" s="84"/>
      <c r="LHQ59" s="84"/>
      <c r="LHR59" s="84"/>
      <c r="LHS59" s="84"/>
      <c r="LHT59" s="84"/>
      <c r="LHU59" s="84"/>
      <c r="LHV59" s="84"/>
      <c r="LHW59" s="84"/>
      <c r="LHX59" s="84"/>
      <c r="LHY59" s="84"/>
      <c r="LHZ59" s="84"/>
      <c r="LIA59" s="84"/>
      <c r="LIB59" s="84"/>
      <c r="LIC59" s="84"/>
      <c r="LID59" s="84"/>
      <c r="LIE59" s="84"/>
      <c r="LIF59" s="84"/>
      <c r="LIG59" s="84"/>
      <c r="LIH59" s="84"/>
      <c r="LII59" s="84"/>
      <c r="LIJ59" s="84"/>
      <c r="LIK59" s="84"/>
      <c r="LIL59" s="84"/>
      <c r="LIM59" s="84"/>
      <c r="LIN59" s="84"/>
      <c r="LIO59" s="84"/>
      <c r="LIP59" s="84"/>
      <c r="LIQ59" s="84"/>
      <c r="LIR59" s="84"/>
      <c r="LIS59" s="84"/>
      <c r="LIT59" s="84"/>
      <c r="LIU59" s="84"/>
      <c r="LIV59" s="84"/>
      <c r="LIW59" s="84"/>
      <c r="LIX59" s="84"/>
      <c r="LIY59" s="84"/>
      <c r="LIZ59" s="84"/>
      <c r="LJA59" s="84"/>
      <c r="LJB59" s="84"/>
      <c r="LJC59" s="84"/>
      <c r="LJD59" s="84"/>
      <c r="LJE59" s="84"/>
      <c r="LJF59" s="84"/>
      <c r="LJG59" s="84"/>
      <c r="LJH59" s="84"/>
      <c r="LJI59" s="84"/>
      <c r="LJJ59" s="84"/>
      <c r="LJK59" s="84"/>
      <c r="LJL59" s="84"/>
      <c r="LJM59" s="84"/>
      <c r="LJN59" s="84"/>
      <c r="LJO59" s="84"/>
      <c r="LJP59" s="84"/>
      <c r="LJQ59" s="84"/>
      <c r="LJR59" s="84"/>
      <c r="LJS59" s="84"/>
      <c r="LJT59" s="84"/>
      <c r="LJU59" s="84"/>
      <c r="LJV59" s="84"/>
      <c r="LJW59" s="84"/>
      <c r="LJX59" s="84"/>
      <c r="LJY59" s="84"/>
      <c r="LJZ59" s="84"/>
      <c r="LKA59" s="84"/>
      <c r="LKB59" s="84"/>
      <c r="LKC59" s="84"/>
      <c r="LKD59" s="84"/>
      <c r="LKE59" s="84"/>
      <c r="LKF59" s="84"/>
      <c r="LKG59" s="84"/>
      <c r="LKH59" s="84"/>
      <c r="LKI59" s="84"/>
      <c r="LKJ59" s="84"/>
      <c r="LKK59" s="84"/>
      <c r="LKL59" s="84"/>
      <c r="LKM59" s="84"/>
      <c r="LKN59" s="84"/>
      <c r="LKO59" s="84"/>
      <c r="LKP59" s="84"/>
      <c r="LKQ59" s="84"/>
      <c r="LKR59" s="84"/>
      <c r="LKS59" s="84"/>
      <c r="LKT59" s="84"/>
      <c r="LKU59" s="84"/>
      <c r="LKV59" s="84"/>
      <c r="LKW59" s="84"/>
      <c r="LKX59" s="84"/>
      <c r="LKY59" s="84"/>
      <c r="LKZ59" s="84"/>
      <c r="LLA59" s="84"/>
      <c r="LLB59" s="84"/>
      <c r="LLC59" s="84"/>
      <c r="LLD59" s="84"/>
      <c r="LLE59" s="84"/>
      <c r="LLF59" s="84"/>
      <c r="LLG59" s="84"/>
      <c r="LLH59" s="84"/>
      <c r="LLI59" s="84"/>
      <c r="LLJ59" s="84"/>
      <c r="LLK59" s="84"/>
      <c r="LLL59" s="84"/>
      <c r="LLM59" s="84"/>
      <c r="LLN59" s="84"/>
      <c r="LLO59" s="84"/>
      <c r="LLP59" s="84"/>
      <c r="LLQ59" s="84"/>
      <c r="LLR59" s="84"/>
      <c r="LLS59" s="84"/>
      <c r="LLT59" s="84"/>
      <c r="LLU59" s="84"/>
      <c r="LLV59" s="84"/>
      <c r="LLW59" s="84"/>
      <c r="LLX59" s="84"/>
      <c r="LLY59" s="84"/>
      <c r="LLZ59" s="84"/>
      <c r="LMA59" s="84"/>
      <c r="LMB59" s="84"/>
      <c r="LMC59" s="84"/>
      <c r="LMD59" s="84"/>
      <c r="LME59" s="84"/>
      <c r="LMF59" s="84"/>
      <c r="LMG59" s="84"/>
      <c r="LMH59" s="84"/>
      <c r="LMI59" s="84"/>
      <c r="LMJ59" s="84"/>
      <c r="LMK59" s="84"/>
      <c r="LML59" s="84"/>
      <c r="LMM59" s="84"/>
      <c r="LMN59" s="84"/>
      <c r="LMO59" s="84"/>
      <c r="LMP59" s="84"/>
      <c r="LMQ59" s="84"/>
      <c r="LMR59" s="84"/>
      <c r="LMS59" s="84"/>
      <c r="LMT59" s="84"/>
      <c r="LMU59" s="84"/>
      <c r="LMV59" s="84"/>
      <c r="LMW59" s="84"/>
      <c r="LMX59" s="84"/>
      <c r="LMY59" s="84"/>
      <c r="LMZ59" s="84"/>
      <c r="LNA59" s="84"/>
      <c r="LNB59" s="84"/>
      <c r="LNC59" s="84"/>
      <c r="LND59" s="84"/>
      <c r="LNE59" s="84"/>
      <c r="LNF59" s="84"/>
      <c r="LNG59" s="84"/>
      <c r="LNH59" s="84"/>
      <c r="LNI59" s="84"/>
      <c r="LNJ59" s="84"/>
      <c r="LNK59" s="84"/>
      <c r="LNL59" s="84"/>
      <c r="LNM59" s="84"/>
      <c r="LNN59" s="84"/>
      <c r="LNO59" s="84"/>
      <c r="LNP59" s="84"/>
      <c r="LNQ59" s="84"/>
      <c r="LNR59" s="84"/>
      <c r="LNS59" s="84"/>
      <c r="LNT59" s="84"/>
      <c r="LNU59" s="84"/>
      <c r="LNV59" s="84"/>
      <c r="LNW59" s="84"/>
      <c r="LNX59" s="84"/>
      <c r="LNY59" s="84"/>
      <c r="LNZ59" s="84"/>
      <c r="LOA59" s="84"/>
      <c r="LOB59" s="84"/>
      <c r="LOC59" s="84"/>
      <c r="LOD59" s="84"/>
      <c r="LOE59" s="84"/>
      <c r="LOF59" s="84"/>
      <c r="LOG59" s="84"/>
      <c r="LOH59" s="84"/>
      <c r="LOI59" s="84"/>
      <c r="LOJ59" s="84"/>
      <c r="LOK59" s="84"/>
      <c r="LOL59" s="84"/>
      <c r="LOM59" s="84"/>
      <c r="LON59" s="84"/>
      <c r="LOO59" s="84"/>
      <c r="LOP59" s="84"/>
      <c r="LOQ59" s="84"/>
      <c r="LOR59" s="84"/>
      <c r="LOS59" s="84"/>
      <c r="LOT59" s="84"/>
      <c r="LOU59" s="84"/>
      <c r="LOV59" s="84"/>
      <c r="LOW59" s="84"/>
      <c r="LOX59" s="84"/>
      <c r="LOY59" s="84"/>
      <c r="LOZ59" s="84"/>
      <c r="LPA59" s="84"/>
      <c r="LPB59" s="84"/>
      <c r="LPC59" s="84"/>
      <c r="LPD59" s="84"/>
      <c r="LPE59" s="84"/>
      <c r="LPF59" s="84"/>
      <c r="LPG59" s="84"/>
      <c r="LPH59" s="84"/>
      <c r="LPI59" s="84"/>
      <c r="LPJ59" s="84"/>
      <c r="LPK59" s="84"/>
      <c r="LPL59" s="84"/>
      <c r="LPM59" s="84"/>
      <c r="LPN59" s="84"/>
      <c r="LPO59" s="84"/>
      <c r="LPP59" s="84"/>
      <c r="LPQ59" s="84"/>
      <c r="LPR59" s="84"/>
      <c r="LPS59" s="84"/>
      <c r="LPT59" s="84"/>
      <c r="LPU59" s="84"/>
      <c r="LPV59" s="84"/>
      <c r="LPW59" s="84"/>
      <c r="LPX59" s="84"/>
      <c r="LPY59" s="84"/>
      <c r="LPZ59" s="84"/>
      <c r="LQA59" s="84"/>
      <c r="LQB59" s="84"/>
      <c r="LQC59" s="84"/>
      <c r="LQD59" s="84"/>
      <c r="LQE59" s="84"/>
      <c r="LQF59" s="84"/>
      <c r="LQG59" s="84"/>
      <c r="LQH59" s="84"/>
      <c r="LQI59" s="84"/>
      <c r="LQJ59" s="84"/>
      <c r="LQK59" s="84"/>
      <c r="LQL59" s="84"/>
      <c r="LQM59" s="84"/>
      <c r="LQN59" s="84"/>
      <c r="LQO59" s="84"/>
      <c r="LQP59" s="84"/>
      <c r="LQQ59" s="84"/>
      <c r="LQR59" s="84"/>
      <c r="LQS59" s="84"/>
      <c r="LQT59" s="84"/>
      <c r="LQU59" s="84"/>
      <c r="LQV59" s="84"/>
      <c r="LQW59" s="84"/>
      <c r="LQX59" s="84"/>
      <c r="LQY59" s="84"/>
      <c r="LQZ59" s="84"/>
      <c r="LRA59" s="84"/>
      <c r="LRB59" s="84"/>
      <c r="LRC59" s="84"/>
      <c r="LRD59" s="84"/>
      <c r="LRE59" s="84"/>
      <c r="LRF59" s="84"/>
      <c r="LRG59" s="84"/>
      <c r="LRH59" s="84"/>
      <c r="LRI59" s="84"/>
      <c r="LRJ59" s="84"/>
      <c r="LRK59" s="84"/>
      <c r="LRL59" s="84"/>
      <c r="LRM59" s="84"/>
      <c r="LRN59" s="84"/>
      <c r="LRO59" s="84"/>
      <c r="LRP59" s="84"/>
      <c r="LRQ59" s="84"/>
      <c r="LRR59" s="84"/>
      <c r="LRS59" s="84"/>
      <c r="LRT59" s="84"/>
      <c r="LRU59" s="84"/>
      <c r="LRV59" s="84"/>
      <c r="LRW59" s="84"/>
      <c r="LRX59" s="84"/>
      <c r="LRY59" s="84"/>
      <c r="LRZ59" s="84"/>
      <c r="LSA59" s="84"/>
      <c r="LSB59" s="84"/>
      <c r="LSC59" s="84"/>
      <c r="LSD59" s="84"/>
      <c r="LSE59" s="84"/>
      <c r="LSF59" s="84"/>
      <c r="LSG59" s="84"/>
      <c r="LSH59" s="84"/>
      <c r="LSI59" s="84"/>
      <c r="LSJ59" s="84"/>
      <c r="LSK59" s="84"/>
      <c r="LSL59" s="84"/>
      <c r="LSM59" s="84"/>
      <c r="LSN59" s="84"/>
      <c r="LSO59" s="84"/>
      <c r="LSP59" s="84"/>
      <c r="LSQ59" s="84"/>
      <c r="LSR59" s="84"/>
      <c r="LSS59" s="84"/>
      <c r="LST59" s="84"/>
      <c r="LSU59" s="84"/>
      <c r="LSV59" s="84"/>
      <c r="LSW59" s="84"/>
      <c r="LSX59" s="84"/>
      <c r="LSY59" s="84"/>
      <c r="LSZ59" s="84"/>
      <c r="LTA59" s="84"/>
      <c r="LTB59" s="84"/>
      <c r="LTC59" s="84"/>
      <c r="LTD59" s="84"/>
      <c r="LTE59" s="84"/>
      <c r="LTF59" s="84"/>
      <c r="LTG59" s="84"/>
      <c r="LTH59" s="84"/>
      <c r="LTI59" s="84"/>
      <c r="LTJ59" s="84"/>
      <c r="LTK59" s="84"/>
      <c r="LTL59" s="84"/>
      <c r="LTM59" s="84"/>
      <c r="LTN59" s="84"/>
      <c r="LTO59" s="84"/>
      <c r="LTP59" s="84"/>
      <c r="LTQ59" s="84"/>
      <c r="LTR59" s="84"/>
      <c r="LTS59" s="84"/>
      <c r="LTT59" s="84"/>
      <c r="LTU59" s="84"/>
      <c r="LTV59" s="84"/>
      <c r="LTW59" s="84"/>
      <c r="LTX59" s="84"/>
      <c r="LTY59" s="84"/>
      <c r="LTZ59" s="84"/>
      <c r="LUA59" s="84"/>
      <c r="LUB59" s="84"/>
      <c r="LUC59" s="84"/>
      <c r="LUD59" s="84"/>
      <c r="LUE59" s="84"/>
      <c r="LUF59" s="84"/>
      <c r="LUG59" s="84"/>
      <c r="LUH59" s="84"/>
      <c r="LUI59" s="84"/>
      <c r="LUJ59" s="84"/>
      <c r="LUK59" s="84"/>
      <c r="LUL59" s="84"/>
      <c r="LUM59" s="84"/>
      <c r="LUN59" s="84"/>
      <c r="LUO59" s="84"/>
      <c r="LUP59" s="84"/>
      <c r="LUQ59" s="84"/>
      <c r="LUR59" s="84"/>
      <c r="LUS59" s="84"/>
      <c r="LUT59" s="84"/>
      <c r="LUU59" s="84"/>
      <c r="LUV59" s="84"/>
      <c r="LUW59" s="84"/>
      <c r="LUX59" s="84"/>
      <c r="LUY59" s="84"/>
      <c r="LUZ59" s="84"/>
      <c r="LVA59" s="84"/>
      <c r="LVB59" s="84"/>
      <c r="LVC59" s="84"/>
      <c r="LVD59" s="84"/>
      <c r="LVE59" s="84"/>
      <c r="LVF59" s="84"/>
      <c r="LVG59" s="84"/>
      <c r="LVH59" s="84"/>
      <c r="LVI59" s="84"/>
      <c r="LVJ59" s="84"/>
      <c r="LVK59" s="84"/>
      <c r="LVL59" s="84"/>
      <c r="LVM59" s="84"/>
      <c r="LVN59" s="84"/>
      <c r="LVO59" s="84"/>
      <c r="LVP59" s="84"/>
      <c r="LVQ59" s="84"/>
      <c r="LVR59" s="84"/>
      <c r="LVS59" s="84"/>
      <c r="LVT59" s="84"/>
      <c r="LVU59" s="84"/>
      <c r="LVV59" s="84"/>
      <c r="LVW59" s="84"/>
      <c r="LVX59" s="84"/>
      <c r="LVY59" s="84"/>
      <c r="LVZ59" s="84"/>
      <c r="LWA59" s="84"/>
      <c r="LWB59" s="84"/>
      <c r="LWC59" s="84"/>
      <c r="LWD59" s="84"/>
      <c r="LWE59" s="84"/>
      <c r="LWF59" s="84"/>
      <c r="LWG59" s="84"/>
      <c r="LWH59" s="84"/>
      <c r="LWI59" s="84"/>
      <c r="LWJ59" s="84"/>
      <c r="LWK59" s="84"/>
      <c r="LWL59" s="84"/>
      <c r="LWM59" s="84"/>
      <c r="LWN59" s="84"/>
      <c r="LWO59" s="84"/>
      <c r="LWP59" s="84"/>
      <c r="LWQ59" s="84"/>
      <c r="LWR59" s="84"/>
      <c r="LWS59" s="84"/>
      <c r="LWT59" s="84"/>
      <c r="LWU59" s="84"/>
      <c r="LWV59" s="84"/>
      <c r="LWW59" s="84"/>
      <c r="LWX59" s="84"/>
      <c r="LWY59" s="84"/>
      <c r="LWZ59" s="84"/>
      <c r="LXA59" s="84"/>
      <c r="LXB59" s="84"/>
      <c r="LXC59" s="84"/>
      <c r="LXD59" s="84"/>
      <c r="LXE59" s="84"/>
      <c r="LXF59" s="84"/>
      <c r="LXG59" s="84"/>
      <c r="LXH59" s="84"/>
      <c r="LXI59" s="84"/>
      <c r="LXJ59" s="84"/>
      <c r="LXK59" s="84"/>
      <c r="LXL59" s="84"/>
      <c r="LXM59" s="84"/>
      <c r="LXN59" s="84"/>
      <c r="LXO59" s="84"/>
      <c r="LXP59" s="84"/>
      <c r="LXQ59" s="84"/>
      <c r="LXR59" s="84"/>
      <c r="LXS59" s="84"/>
      <c r="LXT59" s="84"/>
      <c r="LXU59" s="84"/>
      <c r="LXV59" s="84"/>
      <c r="LXW59" s="84"/>
      <c r="LXX59" s="84"/>
      <c r="LXY59" s="84"/>
      <c r="LXZ59" s="84"/>
      <c r="LYA59" s="84"/>
      <c r="LYB59" s="84"/>
      <c r="LYC59" s="84"/>
      <c r="LYD59" s="84"/>
      <c r="LYE59" s="84"/>
      <c r="LYF59" s="84"/>
      <c r="LYG59" s="84"/>
      <c r="LYH59" s="84"/>
      <c r="LYI59" s="84"/>
      <c r="LYJ59" s="84"/>
      <c r="LYK59" s="84"/>
      <c r="LYL59" s="84"/>
      <c r="LYM59" s="84"/>
      <c r="LYN59" s="84"/>
      <c r="LYO59" s="84"/>
      <c r="LYP59" s="84"/>
      <c r="LYQ59" s="84"/>
      <c r="LYR59" s="84"/>
      <c r="LYS59" s="84"/>
      <c r="LYT59" s="84"/>
      <c r="LYU59" s="84"/>
      <c r="LYV59" s="84"/>
      <c r="LYW59" s="84"/>
      <c r="LYX59" s="84"/>
      <c r="LYY59" s="84"/>
      <c r="LYZ59" s="84"/>
      <c r="LZA59" s="84"/>
      <c r="LZB59" s="84"/>
      <c r="LZC59" s="84"/>
      <c r="LZD59" s="84"/>
      <c r="LZE59" s="84"/>
      <c r="LZF59" s="84"/>
      <c r="LZG59" s="84"/>
      <c r="LZH59" s="84"/>
      <c r="LZI59" s="84"/>
      <c r="LZJ59" s="84"/>
      <c r="LZK59" s="84"/>
      <c r="LZL59" s="84"/>
      <c r="LZM59" s="84"/>
      <c r="LZN59" s="84"/>
      <c r="LZO59" s="84"/>
      <c r="LZP59" s="84"/>
      <c r="LZQ59" s="84"/>
      <c r="LZR59" s="84"/>
      <c r="LZS59" s="84"/>
      <c r="LZT59" s="84"/>
      <c r="LZU59" s="84"/>
      <c r="LZV59" s="84"/>
      <c r="LZW59" s="84"/>
      <c r="LZX59" s="84"/>
      <c r="LZY59" s="84"/>
      <c r="LZZ59" s="84"/>
      <c r="MAA59" s="84"/>
      <c r="MAB59" s="84"/>
      <c r="MAC59" s="84"/>
      <c r="MAD59" s="84"/>
      <c r="MAE59" s="84"/>
      <c r="MAF59" s="84"/>
      <c r="MAG59" s="84"/>
      <c r="MAH59" s="84"/>
      <c r="MAI59" s="84"/>
      <c r="MAJ59" s="84"/>
      <c r="MAK59" s="84"/>
      <c r="MAL59" s="84"/>
      <c r="MAM59" s="84"/>
      <c r="MAN59" s="84"/>
      <c r="MAO59" s="84"/>
      <c r="MAP59" s="84"/>
      <c r="MAQ59" s="84"/>
      <c r="MAR59" s="84"/>
      <c r="MAS59" s="84"/>
      <c r="MAT59" s="84"/>
      <c r="MAU59" s="84"/>
      <c r="MAV59" s="84"/>
      <c r="MAW59" s="84"/>
      <c r="MAX59" s="84"/>
      <c r="MAY59" s="84"/>
      <c r="MAZ59" s="84"/>
      <c r="MBA59" s="84"/>
      <c r="MBB59" s="84"/>
      <c r="MBC59" s="84"/>
      <c r="MBD59" s="84"/>
      <c r="MBE59" s="84"/>
      <c r="MBF59" s="84"/>
      <c r="MBG59" s="84"/>
      <c r="MBH59" s="84"/>
      <c r="MBI59" s="84"/>
      <c r="MBJ59" s="84"/>
      <c r="MBK59" s="84"/>
      <c r="MBL59" s="84"/>
      <c r="MBM59" s="84"/>
      <c r="MBN59" s="84"/>
      <c r="MBO59" s="84"/>
      <c r="MBP59" s="84"/>
      <c r="MBQ59" s="84"/>
      <c r="MBR59" s="84"/>
      <c r="MBS59" s="84"/>
      <c r="MBT59" s="84"/>
      <c r="MBU59" s="84"/>
      <c r="MBV59" s="84"/>
      <c r="MBW59" s="84"/>
      <c r="MBX59" s="84"/>
      <c r="MBY59" s="84"/>
      <c r="MBZ59" s="84"/>
      <c r="MCA59" s="84"/>
      <c r="MCB59" s="84"/>
      <c r="MCC59" s="84"/>
      <c r="MCD59" s="84"/>
      <c r="MCE59" s="84"/>
      <c r="MCF59" s="84"/>
      <c r="MCG59" s="84"/>
      <c r="MCH59" s="84"/>
      <c r="MCI59" s="84"/>
      <c r="MCJ59" s="84"/>
      <c r="MCK59" s="84"/>
      <c r="MCL59" s="84"/>
      <c r="MCM59" s="84"/>
      <c r="MCN59" s="84"/>
      <c r="MCO59" s="84"/>
      <c r="MCP59" s="84"/>
      <c r="MCQ59" s="84"/>
      <c r="MCR59" s="84"/>
      <c r="MCS59" s="84"/>
      <c r="MCT59" s="84"/>
      <c r="MCU59" s="84"/>
      <c r="MCV59" s="84"/>
      <c r="MCW59" s="84"/>
      <c r="MCX59" s="84"/>
      <c r="MCY59" s="84"/>
      <c r="MCZ59" s="84"/>
      <c r="MDA59" s="84"/>
      <c r="MDB59" s="84"/>
      <c r="MDC59" s="84"/>
      <c r="MDD59" s="84"/>
      <c r="MDE59" s="84"/>
      <c r="MDF59" s="84"/>
      <c r="MDG59" s="84"/>
      <c r="MDH59" s="84"/>
      <c r="MDI59" s="84"/>
      <c r="MDJ59" s="84"/>
      <c r="MDK59" s="84"/>
      <c r="MDL59" s="84"/>
      <c r="MDM59" s="84"/>
      <c r="MDN59" s="84"/>
      <c r="MDO59" s="84"/>
      <c r="MDP59" s="84"/>
      <c r="MDQ59" s="84"/>
      <c r="MDR59" s="84"/>
      <c r="MDS59" s="84"/>
      <c r="MDT59" s="84"/>
      <c r="MDU59" s="84"/>
      <c r="MDV59" s="84"/>
      <c r="MDW59" s="84"/>
      <c r="MDX59" s="84"/>
      <c r="MDY59" s="84"/>
      <c r="MDZ59" s="84"/>
      <c r="MEA59" s="84"/>
      <c r="MEB59" s="84"/>
      <c r="MEC59" s="84"/>
      <c r="MED59" s="84"/>
      <c r="MEE59" s="84"/>
      <c r="MEF59" s="84"/>
      <c r="MEG59" s="84"/>
      <c r="MEH59" s="84"/>
      <c r="MEI59" s="84"/>
      <c r="MEJ59" s="84"/>
      <c r="MEK59" s="84"/>
      <c r="MEL59" s="84"/>
      <c r="MEM59" s="84"/>
      <c r="MEN59" s="84"/>
      <c r="MEO59" s="84"/>
      <c r="MEP59" s="84"/>
      <c r="MEQ59" s="84"/>
      <c r="MER59" s="84"/>
      <c r="MES59" s="84"/>
      <c r="MET59" s="84"/>
      <c r="MEU59" s="84"/>
      <c r="MEV59" s="84"/>
      <c r="MEW59" s="84"/>
      <c r="MEX59" s="84"/>
      <c r="MEY59" s="84"/>
      <c r="MEZ59" s="84"/>
      <c r="MFA59" s="84"/>
      <c r="MFB59" s="84"/>
      <c r="MFC59" s="84"/>
      <c r="MFD59" s="84"/>
      <c r="MFE59" s="84"/>
      <c r="MFF59" s="84"/>
      <c r="MFG59" s="84"/>
      <c r="MFH59" s="84"/>
      <c r="MFI59" s="84"/>
      <c r="MFJ59" s="84"/>
      <c r="MFK59" s="84"/>
      <c r="MFL59" s="84"/>
      <c r="MFM59" s="84"/>
      <c r="MFN59" s="84"/>
      <c r="MFO59" s="84"/>
      <c r="MFP59" s="84"/>
      <c r="MFQ59" s="84"/>
      <c r="MFR59" s="84"/>
      <c r="MFS59" s="84"/>
      <c r="MFT59" s="84"/>
      <c r="MFU59" s="84"/>
      <c r="MFV59" s="84"/>
      <c r="MFW59" s="84"/>
      <c r="MFX59" s="84"/>
      <c r="MFY59" s="84"/>
      <c r="MFZ59" s="84"/>
      <c r="MGA59" s="84"/>
      <c r="MGB59" s="84"/>
      <c r="MGC59" s="84"/>
      <c r="MGD59" s="84"/>
      <c r="MGE59" s="84"/>
      <c r="MGF59" s="84"/>
      <c r="MGG59" s="84"/>
      <c r="MGH59" s="84"/>
      <c r="MGI59" s="84"/>
      <c r="MGJ59" s="84"/>
      <c r="MGK59" s="84"/>
      <c r="MGL59" s="84"/>
      <c r="MGM59" s="84"/>
      <c r="MGN59" s="84"/>
      <c r="MGO59" s="84"/>
      <c r="MGP59" s="84"/>
      <c r="MGQ59" s="84"/>
      <c r="MGR59" s="84"/>
      <c r="MGS59" s="84"/>
      <c r="MGT59" s="84"/>
      <c r="MGU59" s="84"/>
      <c r="MGV59" s="84"/>
      <c r="MGW59" s="84"/>
      <c r="MGX59" s="84"/>
      <c r="MGY59" s="84"/>
      <c r="MGZ59" s="84"/>
      <c r="MHA59" s="84"/>
      <c r="MHB59" s="84"/>
      <c r="MHC59" s="84"/>
      <c r="MHD59" s="84"/>
      <c r="MHE59" s="84"/>
      <c r="MHF59" s="84"/>
      <c r="MHG59" s="84"/>
      <c r="MHH59" s="84"/>
      <c r="MHI59" s="84"/>
      <c r="MHJ59" s="84"/>
      <c r="MHK59" s="84"/>
      <c r="MHL59" s="84"/>
      <c r="MHM59" s="84"/>
      <c r="MHN59" s="84"/>
      <c r="MHO59" s="84"/>
      <c r="MHP59" s="84"/>
      <c r="MHQ59" s="84"/>
      <c r="MHR59" s="84"/>
      <c r="MHS59" s="84"/>
      <c r="MHT59" s="84"/>
      <c r="MHU59" s="84"/>
      <c r="MHV59" s="84"/>
      <c r="MHW59" s="84"/>
      <c r="MHX59" s="84"/>
      <c r="MHY59" s="84"/>
      <c r="MHZ59" s="84"/>
      <c r="MIA59" s="84"/>
      <c r="MIB59" s="84"/>
      <c r="MIC59" s="84"/>
      <c r="MID59" s="84"/>
      <c r="MIE59" s="84"/>
      <c r="MIF59" s="84"/>
      <c r="MIG59" s="84"/>
      <c r="MIH59" s="84"/>
      <c r="MII59" s="84"/>
      <c r="MIJ59" s="84"/>
      <c r="MIK59" s="84"/>
      <c r="MIL59" s="84"/>
      <c r="MIM59" s="84"/>
      <c r="MIN59" s="84"/>
      <c r="MIO59" s="84"/>
      <c r="MIP59" s="84"/>
      <c r="MIQ59" s="84"/>
      <c r="MIR59" s="84"/>
      <c r="MIS59" s="84"/>
      <c r="MIT59" s="84"/>
      <c r="MIU59" s="84"/>
      <c r="MIV59" s="84"/>
      <c r="MIW59" s="84"/>
      <c r="MIX59" s="84"/>
      <c r="MIY59" s="84"/>
      <c r="MIZ59" s="84"/>
      <c r="MJA59" s="84"/>
      <c r="MJB59" s="84"/>
      <c r="MJC59" s="84"/>
      <c r="MJD59" s="84"/>
      <c r="MJE59" s="84"/>
      <c r="MJF59" s="84"/>
      <c r="MJG59" s="84"/>
      <c r="MJH59" s="84"/>
      <c r="MJI59" s="84"/>
      <c r="MJJ59" s="84"/>
      <c r="MJK59" s="84"/>
      <c r="MJL59" s="84"/>
      <c r="MJM59" s="84"/>
      <c r="MJN59" s="84"/>
      <c r="MJO59" s="84"/>
      <c r="MJP59" s="84"/>
      <c r="MJQ59" s="84"/>
      <c r="MJR59" s="84"/>
      <c r="MJS59" s="84"/>
      <c r="MJT59" s="84"/>
      <c r="MJU59" s="84"/>
      <c r="MJV59" s="84"/>
      <c r="MJW59" s="84"/>
      <c r="MJX59" s="84"/>
      <c r="MJY59" s="84"/>
      <c r="MJZ59" s="84"/>
      <c r="MKA59" s="84"/>
      <c r="MKB59" s="84"/>
      <c r="MKC59" s="84"/>
      <c r="MKD59" s="84"/>
      <c r="MKE59" s="84"/>
      <c r="MKF59" s="84"/>
      <c r="MKG59" s="84"/>
      <c r="MKH59" s="84"/>
      <c r="MKI59" s="84"/>
      <c r="MKJ59" s="84"/>
      <c r="MKK59" s="84"/>
      <c r="MKL59" s="84"/>
      <c r="MKM59" s="84"/>
      <c r="MKN59" s="84"/>
      <c r="MKO59" s="84"/>
      <c r="MKP59" s="84"/>
      <c r="MKQ59" s="84"/>
      <c r="MKR59" s="84"/>
      <c r="MKS59" s="84"/>
      <c r="MKT59" s="84"/>
      <c r="MKU59" s="84"/>
      <c r="MKV59" s="84"/>
      <c r="MKW59" s="84"/>
      <c r="MKX59" s="84"/>
      <c r="MKY59" s="84"/>
      <c r="MKZ59" s="84"/>
      <c r="MLA59" s="84"/>
      <c r="MLB59" s="84"/>
      <c r="MLC59" s="84"/>
      <c r="MLD59" s="84"/>
      <c r="MLE59" s="84"/>
      <c r="MLF59" s="84"/>
      <c r="MLG59" s="84"/>
      <c r="MLH59" s="84"/>
      <c r="MLI59" s="84"/>
      <c r="MLJ59" s="84"/>
      <c r="MLK59" s="84"/>
      <c r="MLL59" s="84"/>
      <c r="MLM59" s="84"/>
      <c r="MLN59" s="84"/>
      <c r="MLO59" s="84"/>
      <c r="MLP59" s="84"/>
      <c r="MLQ59" s="84"/>
      <c r="MLR59" s="84"/>
      <c r="MLS59" s="84"/>
      <c r="MLT59" s="84"/>
      <c r="MLU59" s="84"/>
      <c r="MLV59" s="84"/>
      <c r="MLW59" s="84"/>
      <c r="MLX59" s="84"/>
      <c r="MLY59" s="84"/>
      <c r="MLZ59" s="84"/>
      <c r="MMA59" s="84"/>
      <c r="MMB59" s="84"/>
      <c r="MMC59" s="84"/>
      <c r="MMD59" s="84"/>
      <c r="MME59" s="84"/>
      <c r="MMF59" s="84"/>
      <c r="MMG59" s="84"/>
      <c r="MMH59" s="84"/>
      <c r="MMI59" s="84"/>
      <c r="MMJ59" s="84"/>
      <c r="MMK59" s="84"/>
      <c r="MML59" s="84"/>
      <c r="MMM59" s="84"/>
      <c r="MMN59" s="84"/>
      <c r="MMO59" s="84"/>
      <c r="MMP59" s="84"/>
      <c r="MMQ59" s="84"/>
      <c r="MMR59" s="84"/>
      <c r="MMS59" s="84"/>
      <c r="MMT59" s="84"/>
      <c r="MMU59" s="84"/>
      <c r="MMV59" s="84"/>
      <c r="MMW59" s="84"/>
      <c r="MMX59" s="84"/>
      <c r="MMY59" s="84"/>
      <c r="MMZ59" s="84"/>
      <c r="MNA59" s="84"/>
      <c r="MNB59" s="84"/>
      <c r="MNC59" s="84"/>
      <c r="MND59" s="84"/>
      <c r="MNE59" s="84"/>
      <c r="MNF59" s="84"/>
      <c r="MNG59" s="84"/>
      <c r="MNH59" s="84"/>
      <c r="MNI59" s="84"/>
      <c r="MNJ59" s="84"/>
      <c r="MNK59" s="84"/>
      <c r="MNL59" s="84"/>
      <c r="MNM59" s="84"/>
      <c r="MNN59" s="84"/>
      <c r="MNO59" s="84"/>
      <c r="MNP59" s="84"/>
      <c r="MNQ59" s="84"/>
      <c r="MNR59" s="84"/>
      <c r="MNS59" s="84"/>
      <c r="MNT59" s="84"/>
      <c r="MNU59" s="84"/>
      <c r="MNV59" s="84"/>
      <c r="MNW59" s="84"/>
      <c r="MNX59" s="84"/>
      <c r="MNY59" s="84"/>
      <c r="MNZ59" s="84"/>
      <c r="MOA59" s="84"/>
      <c r="MOB59" s="84"/>
      <c r="MOC59" s="84"/>
      <c r="MOD59" s="84"/>
      <c r="MOE59" s="84"/>
      <c r="MOF59" s="84"/>
      <c r="MOG59" s="84"/>
      <c r="MOH59" s="84"/>
      <c r="MOI59" s="84"/>
      <c r="MOJ59" s="84"/>
      <c r="MOK59" s="84"/>
      <c r="MOL59" s="84"/>
      <c r="MOM59" s="84"/>
      <c r="MON59" s="84"/>
      <c r="MOO59" s="84"/>
      <c r="MOP59" s="84"/>
      <c r="MOQ59" s="84"/>
      <c r="MOR59" s="84"/>
      <c r="MOS59" s="84"/>
      <c r="MOT59" s="84"/>
      <c r="MOU59" s="84"/>
      <c r="MOV59" s="84"/>
      <c r="MOW59" s="84"/>
      <c r="MOX59" s="84"/>
      <c r="MOY59" s="84"/>
      <c r="MOZ59" s="84"/>
      <c r="MPA59" s="84"/>
      <c r="MPB59" s="84"/>
      <c r="MPC59" s="84"/>
      <c r="MPD59" s="84"/>
      <c r="MPE59" s="84"/>
      <c r="MPF59" s="84"/>
      <c r="MPG59" s="84"/>
      <c r="MPH59" s="84"/>
      <c r="MPI59" s="84"/>
      <c r="MPJ59" s="84"/>
      <c r="MPK59" s="84"/>
      <c r="MPL59" s="84"/>
      <c r="MPM59" s="84"/>
      <c r="MPN59" s="84"/>
      <c r="MPO59" s="84"/>
      <c r="MPP59" s="84"/>
      <c r="MPQ59" s="84"/>
      <c r="MPR59" s="84"/>
      <c r="MPS59" s="84"/>
      <c r="MPT59" s="84"/>
      <c r="MPU59" s="84"/>
      <c r="MPV59" s="84"/>
      <c r="MPW59" s="84"/>
      <c r="MPX59" s="84"/>
      <c r="MPY59" s="84"/>
      <c r="MPZ59" s="84"/>
      <c r="MQA59" s="84"/>
      <c r="MQB59" s="84"/>
      <c r="MQC59" s="84"/>
      <c r="MQD59" s="84"/>
      <c r="MQE59" s="84"/>
      <c r="MQF59" s="84"/>
      <c r="MQG59" s="84"/>
      <c r="MQH59" s="84"/>
      <c r="MQI59" s="84"/>
      <c r="MQJ59" s="84"/>
      <c r="MQK59" s="84"/>
      <c r="MQL59" s="84"/>
      <c r="MQM59" s="84"/>
      <c r="MQN59" s="84"/>
      <c r="MQO59" s="84"/>
      <c r="MQP59" s="84"/>
      <c r="MQQ59" s="84"/>
      <c r="MQR59" s="84"/>
      <c r="MQS59" s="84"/>
      <c r="MQT59" s="84"/>
      <c r="MQU59" s="84"/>
      <c r="MQV59" s="84"/>
      <c r="MQW59" s="84"/>
      <c r="MQX59" s="84"/>
      <c r="MQY59" s="84"/>
      <c r="MQZ59" s="84"/>
      <c r="MRA59" s="84"/>
      <c r="MRB59" s="84"/>
      <c r="MRC59" s="84"/>
      <c r="MRD59" s="84"/>
      <c r="MRE59" s="84"/>
      <c r="MRF59" s="84"/>
      <c r="MRG59" s="84"/>
      <c r="MRH59" s="84"/>
      <c r="MRI59" s="84"/>
      <c r="MRJ59" s="84"/>
      <c r="MRK59" s="84"/>
      <c r="MRL59" s="84"/>
      <c r="MRM59" s="84"/>
      <c r="MRN59" s="84"/>
      <c r="MRO59" s="84"/>
      <c r="MRP59" s="84"/>
      <c r="MRQ59" s="84"/>
      <c r="MRR59" s="84"/>
      <c r="MRS59" s="84"/>
      <c r="MRT59" s="84"/>
      <c r="MRU59" s="84"/>
      <c r="MRV59" s="84"/>
      <c r="MRW59" s="84"/>
      <c r="MRX59" s="84"/>
      <c r="MRY59" s="84"/>
      <c r="MRZ59" s="84"/>
      <c r="MSA59" s="84"/>
      <c r="MSB59" s="84"/>
      <c r="MSC59" s="84"/>
      <c r="MSD59" s="84"/>
      <c r="MSE59" s="84"/>
      <c r="MSF59" s="84"/>
      <c r="MSG59" s="84"/>
      <c r="MSH59" s="84"/>
      <c r="MSI59" s="84"/>
      <c r="MSJ59" s="84"/>
      <c r="MSK59" s="84"/>
      <c r="MSL59" s="84"/>
      <c r="MSM59" s="84"/>
      <c r="MSN59" s="84"/>
      <c r="MSO59" s="84"/>
      <c r="MSP59" s="84"/>
      <c r="MSQ59" s="84"/>
      <c r="MSR59" s="84"/>
      <c r="MSS59" s="84"/>
      <c r="MST59" s="84"/>
      <c r="MSU59" s="84"/>
      <c r="MSV59" s="84"/>
      <c r="MSW59" s="84"/>
      <c r="MSX59" s="84"/>
      <c r="MSY59" s="84"/>
      <c r="MSZ59" s="84"/>
      <c r="MTA59" s="84"/>
      <c r="MTB59" s="84"/>
      <c r="MTC59" s="84"/>
      <c r="MTD59" s="84"/>
      <c r="MTE59" s="84"/>
      <c r="MTF59" s="84"/>
      <c r="MTG59" s="84"/>
      <c r="MTH59" s="84"/>
      <c r="MTI59" s="84"/>
      <c r="MTJ59" s="84"/>
      <c r="MTK59" s="84"/>
      <c r="MTL59" s="84"/>
      <c r="MTM59" s="84"/>
      <c r="MTN59" s="84"/>
      <c r="MTO59" s="84"/>
      <c r="MTP59" s="84"/>
      <c r="MTQ59" s="84"/>
      <c r="MTR59" s="84"/>
      <c r="MTS59" s="84"/>
      <c r="MTT59" s="84"/>
      <c r="MTU59" s="84"/>
      <c r="MTV59" s="84"/>
      <c r="MTW59" s="84"/>
      <c r="MTX59" s="84"/>
      <c r="MTY59" s="84"/>
      <c r="MTZ59" s="84"/>
      <c r="MUA59" s="84"/>
      <c r="MUB59" s="84"/>
      <c r="MUC59" s="84"/>
      <c r="MUD59" s="84"/>
      <c r="MUE59" s="84"/>
      <c r="MUF59" s="84"/>
      <c r="MUG59" s="84"/>
      <c r="MUH59" s="84"/>
      <c r="MUI59" s="84"/>
      <c r="MUJ59" s="84"/>
      <c r="MUK59" s="84"/>
      <c r="MUL59" s="84"/>
      <c r="MUM59" s="84"/>
      <c r="MUN59" s="84"/>
      <c r="MUO59" s="84"/>
      <c r="MUP59" s="84"/>
      <c r="MUQ59" s="84"/>
      <c r="MUR59" s="84"/>
      <c r="MUS59" s="84"/>
      <c r="MUT59" s="84"/>
      <c r="MUU59" s="84"/>
      <c r="MUV59" s="84"/>
      <c r="MUW59" s="84"/>
      <c r="MUX59" s="84"/>
      <c r="MUY59" s="84"/>
      <c r="MUZ59" s="84"/>
      <c r="MVA59" s="84"/>
      <c r="MVB59" s="84"/>
      <c r="MVC59" s="84"/>
      <c r="MVD59" s="84"/>
      <c r="MVE59" s="84"/>
      <c r="MVF59" s="84"/>
      <c r="MVG59" s="84"/>
      <c r="MVH59" s="84"/>
      <c r="MVI59" s="84"/>
      <c r="MVJ59" s="84"/>
      <c r="MVK59" s="84"/>
      <c r="MVL59" s="84"/>
      <c r="MVM59" s="84"/>
      <c r="MVN59" s="84"/>
      <c r="MVO59" s="84"/>
      <c r="MVP59" s="84"/>
      <c r="MVQ59" s="84"/>
      <c r="MVR59" s="84"/>
      <c r="MVS59" s="84"/>
      <c r="MVT59" s="84"/>
      <c r="MVU59" s="84"/>
      <c r="MVV59" s="84"/>
      <c r="MVW59" s="84"/>
      <c r="MVX59" s="84"/>
      <c r="MVY59" s="84"/>
      <c r="MVZ59" s="84"/>
      <c r="MWA59" s="84"/>
      <c r="MWB59" s="84"/>
      <c r="MWC59" s="84"/>
      <c r="MWD59" s="84"/>
      <c r="MWE59" s="84"/>
      <c r="MWF59" s="84"/>
      <c r="MWG59" s="84"/>
      <c r="MWH59" s="84"/>
      <c r="MWI59" s="84"/>
      <c r="MWJ59" s="84"/>
      <c r="MWK59" s="84"/>
      <c r="MWL59" s="84"/>
      <c r="MWM59" s="84"/>
      <c r="MWN59" s="84"/>
      <c r="MWO59" s="84"/>
      <c r="MWP59" s="84"/>
      <c r="MWQ59" s="84"/>
      <c r="MWR59" s="84"/>
      <c r="MWS59" s="84"/>
      <c r="MWT59" s="84"/>
      <c r="MWU59" s="84"/>
      <c r="MWV59" s="84"/>
      <c r="MWW59" s="84"/>
      <c r="MWX59" s="84"/>
      <c r="MWY59" s="84"/>
      <c r="MWZ59" s="84"/>
      <c r="MXA59" s="84"/>
      <c r="MXB59" s="84"/>
      <c r="MXC59" s="84"/>
      <c r="MXD59" s="84"/>
      <c r="MXE59" s="84"/>
      <c r="MXF59" s="84"/>
      <c r="MXG59" s="84"/>
      <c r="MXH59" s="84"/>
      <c r="MXI59" s="84"/>
      <c r="MXJ59" s="84"/>
      <c r="MXK59" s="84"/>
      <c r="MXL59" s="84"/>
      <c r="MXM59" s="84"/>
      <c r="MXN59" s="84"/>
      <c r="MXO59" s="84"/>
      <c r="MXP59" s="84"/>
      <c r="MXQ59" s="84"/>
      <c r="MXR59" s="84"/>
      <c r="MXS59" s="84"/>
      <c r="MXT59" s="84"/>
      <c r="MXU59" s="84"/>
      <c r="MXV59" s="84"/>
      <c r="MXW59" s="84"/>
      <c r="MXX59" s="84"/>
      <c r="MXY59" s="84"/>
      <c r="MXZ59" s="84"/>
      <c r="MYA59" s="84"/>
      <c r="MYB59" s="84"/>
      <c r="MYC59" s="84"/>
      <c r="MYD59" s="84"/>
      <c r="MYE59" s="84"/>
      <c r="MYF59" s="84"/>
      <c r="MYG59" s="84"/>
      <c r="MYH59" s="84"/>
      <c r="MYI59" s="84"/>
      <c r="MYJ59" s="84"/>
      <c r="MYK59" s="84"/>
      <c r="MYL59" s="84"/>
      <c r="MYM59" s="84"/>
      <c r="MYN59" s="84"/>
      <c r="MYO59" s="84"/>
      <c r="MYP59" s="84"/>
      <c r="MYQ59" s="84"/>
      <c r="MYR59" s="84"/>
      <c r="MYS59" s="84"/>
      <c r="MYT59" s="84"/>
      <c r="MYU59" s="84"/>
      <c r="MYV59" s="84"/>
      <c r="MYW59" s="84"/>
      <c r="MYX59" s="84"/>
      <c r="MYY59" s="84"/>
      <c r="MYZ59" s="84"/>
      <c r="MZA59" s="84"/>
      <c r="MZB59" s="84"/>
      <c r="MZC59" s="84"/>
      <c r="MZD59" s="84"/>
      <c r="MZE59" s="84"/>
      <c r="MZF59" s="84"/>
      <c r="MZG59" s="84"/>
      <c r="MZH59" s="84"/>
      <c r="MZI59" s="84"/>
      <c r="MZJ59" s="84"/>
      <c r="MZK59" s="84"/>
      <c r="MZL59" s="84"/>
      <c r="MZM59" s="84"/>
      <c r="MZN59" s="84"/>
      <c r="MZO59" s="84"/>
      <c r="MZP59" s="84"/>
      <c r="MZQ59" s="84"/>
      <c r="MZR59" s="84"/>
      <c r="MZS59" s="84"/>
      <c r="MZT59" s="84"/>
      <c r="MZU59" s="84"/>
      <c r="MZV59" s="84"/>
      <c r="MZW59" s="84"/>
      <c r="MZX59" s="84"/>
      <c r="MZY59" s="84"/>
      <c r="MZZ59" s="84"/>
      <c r="NAA59" s="84"/>
      <c r="NAB59" s="84"/>
      <c r="NAC59" s="84"/>
      <c r="NAD59" s="84"/>
      <c r="NAE59" s="84"/>
      <c r="NAF59" s="84"/>
      <c r="NAG59" s="84"/>
      <c r="NAH59" s="84"/>
      <c r="NAI59" s="84"/>
      <c r="NAJ59" s="84"/>
      <c r="NAK59" s="84"/>
      <c r="NAL59" s="84"/>
      <c r="NAM59" s="84"/>
      <c r="NAN59" s="84"/>
      <c r="NAO59" s="84"/>
      <c r="NAP59" s="84"/>
      <c r="NAQ59" s="84"/>
      <c r="NAR59" s="84"/>
      <c r="NAS59" s="84"/>
      <c r="NAT59" s="84"/>
      <c r="NAU59" s="84"/>
      <c r="NAV59" s="84"/>
      <c r="NAW59" s="84"/>
      <c r="NAX59" s="84"/>
      <c r="NAY59" s="84"/>
      <c r="NAZ59" s="84"/>
      <c r="NBA59" s="84"/>
      <c r="NBB59" s="84"/>
      <c r="NBC59" s="84"/>
      <c r="NBD59" s="84"/>
      <c r="NBE59" s="84"/>
      <c r="NBF59" s="84"/>
      <c r="NBG59" s="84"/>
      <c r="NBH59" s="84"/>
      <c r="NBI59" s="84"/>
      <c r="NBJ59" s="84"/>
      <c r="NBK59" s="84"/>
      <c r="NBL59" s="84"/>
      <c r="NBM59" s="84"/>
      <c r="NBN59" s="84"/>
      <c r="NBO59" s="84"/>
      <c r="NBP59" s="84"/>
      <c r="NBQ59" s="84"/>
      <c r="NBR59" s="84"/>
      <c r="NBS59" s="84"/>
      <c r="NBT59" s="84"/>
      <c r="NBU59" s="84"/>
      <c r="NBV59" s="84"/>
      <c r="NBW59" s="84"/>
      <c r="NBX59" s="84"/>
      <c r="NBY59" s="84"/>
      <c r="NBZ59" s="84"/>
      <c r="NCA59" s="84"/>
      <c r="NCB59" s="84"/>
      <c r="NCC59" s="84"/>
      <c r="NCD59" s="84"/>
      <c r="NCE59" s="84"/>
      <c r="NCF59" s="84"/>
      <c r="NCG59" s="84"/>
      <c r="NCH59" s="84"/>
      <c r="NCI59" s="84"/>
      <c r="NCJ59" s="84"/>
      <c r="NCK59" s="84"/>
      <c r="NCL59" s="84"/>
      <c r="NCM59" s="84"/>
      <c r="NCN59" s="84"/>
      <c r="NCO59" s="84"/>
      <c r="NCP59" s="84"/>
      <c r="NCQ59" s="84"/>
      <c r="NCR59" s="84"/>
      <c r="NCS59" s="84"/>
      <c r="NCT59" s="84"/>
      <c r="NCU59" s="84"/>
      <c r="NCV59" s="84"/>
      <c r="NCW59" s="84"/>
      <c r="NCX59" s="84"/>
      <c r="NCY59" s="84"/>
      <c r="NCZ59" s="84"/>
      <c r="NDA59" s="84"/>
      <c r="NDB59" s="84"/>
      <c r="NDC59" s="84"/>
      <c r="NDD59" s="84"/>
      <c r="NDE59" s="84"/>
      <c r="NDF59" s="84"/>
      <c r="NDG59" s="84"/>
      <c r="NDH59" s="84"/>
      <c r="NDI59" s="84"/>
      <c r="NDJ59" s="84"/>
      <c r="NDK59" s="84"/>
      <c r="NDL59" s="84"/>
      <c r="NDM59" s="84"/>
      <c r="NDN59" s="84"/>
      <c r="NDO59" s="84"/>
      <c r="NDP59" s="84"/>
      <c r="NDQ59" s="84"/>
      <c r="NDR59" s="84"/>
      <c r="NDS59" s="84"/>
      <c r="NDT59" s="84"/>
      <c r="NDU59" s="84"/>
      <c r="NDV59" s="84"/>
      <c r="NDW59" s="84"/>
      <c r="NDX59" s="84"/>
      <c r="NDY59" s="84"/>
      <c r="NDZ59" s="84"/>
      <c r="NEA59" s="84"/>
      <c r="NEB59" s="84"/>
      <c r="NEC59" s="84"/>
      <c r="NED59" s="84"/>
      <c r="NEE59" s="84"/>
      <c r="NEF59" s="84"/>
      <c r="NEG59" s="84"/>
      <c r="NEH59" s="84"/>
      <c r="NEI59" s="84"/>
      <c r="NEJ59" s="84"/>
      <c r="NEK59" s="84"/>
      <c r="NEL59" s="84"/>
      <c r="NEM59" s="84"/>
      <c r="NEN59" s="84"/>
      <c r="NEO59" s="84"/>
      <c r="NEP59" s="84"/>
      <c r="NEQ59" s="84"/>
      <c r="NER59" s="84"/>
      <c r="NES59" s="84"/>
      <c r="NET59" s="84"/>
      <c r="NEU59" s="84"/>
      <c r="NEV59" s="84"/>
      <c r="NEW59" s="84"/>
      <c r="NEX59" s="84"/>
      <c r="NEY59" s="84"/>
      <c r="NEZ59" s="84"/>
      <c r="NFA59" s="84"/>
      <c r="NFB59" s="84"/>
      <c r="NFC59" s="84"/>
      <c r="NFD59" s="84"/>
      <c r="NFE59" s="84"/>
      <c r="NFF59" s="84"/>
      <c r="NFG59" s="84"/>
      <c r="NFH59" s="84"/>
      <c r="NFI59" s="84"/>
      <c r="NFJ59" s="84"/>
      <c r="NFK59" s="84"/>
      <c r="NFL59" s="84"/>
      <c r="NFM59" s="84"/>
      <c r="NFN59" s="84"/>
      <c r="NFO59" s="84"/>
      <c r="NFP59" s="84"/>
      <c r="NFQ59" s="84"/>
      <c r="NFR59" s="84"/>
      <c r="NFS59" s="84"/>
      <c r="NFT59" s="84"/>
      <c r="NFU59" s="84"/>
      <c r="NFV59" s="84"/>
      <c r="NFW59" s="84"/>
      <c r="NFX59" s="84"/>
      <c r="NFY59" s="84"/>
      <c r="NFZ59" s="84"/>
      <c r="NGA59" s="84"/>
      <c r="NGB59" s="84"/>
      <c r="NGC59" s="84"/>
      <c r="NGD59" s="84"/>
      <c r="NGE59" s="84"/>
      <c r="NGF59" s="84"/>
      <c r="NGG59" s="84"/>
      <c r="NGH59" s="84"/>
      <c r="NGI59" s="84"/>
      <c r="NGJ59" s="84"/>
      <c r="NGK59" s="84"/>
      <c r="NGL59" s="84"/>
      <c r="NGM59" s="84"/>
      <c r="NGN59" s="84"/>
      <c r="NGO59" s="84"/>
      <c r="NGP59" s="84"/>
      <c r="NGQ59" s="84"/>
      <c r="NGR59" s="84"/>
      <c r="NGS59" s="84"/>
      <c r="NGT59" s="84"/>
      <c r="NGU59" s="84"/>
      <c r="NGV59" s="84"/>
      <c r="NGW59" s="84"/>
      <c r="NGX59" s="84"/>
      <c r="NGY59" s="84"/>
      <c r="NGZ59" s="84"/>
      <c r="NHA59" s="84"/>
      <c r="NHB59" s="84"/>
      <c r="NHC59" s="84"/>
      <c r="NHD59" s="84"/>
      <c r="NHE59" s="84"/>
      <c r="NHF59" s="84"/>
      <c r="NHG59" s="84"/>
      <c r="NHH59" s="84"/>
      <c r="NHI59" s="84"/>
      <c r="NHJ59" s="84"/>
      <c r="NHK59" s="84"/>
      <c r="NHL59" s="84"/>
      <c r="NHM59" s="84"/>
      <c r="NHN59" s="84"/>
      <c r="NHO59" s="84"/>
      <c r="NHP59" s="84"/>
      <c r="NHQ59" s="84"/>
      <c r="NHR59" s="84"/>
      <c r="NHS59" s="84"/>
      <c r="NHT59" s="84"/>
      <c r="NHU59" s="84"/>
      <c r="NHV59" s="84"/>
      <c r="NHW59" s="84"/>
      <c r="NHX59" s="84"/>
      <c r="NHY59" s="84"/>
      <c r="NHZ59" s="84"/>
      <c r="NIA59" s="84"/>
      <c r="NIB59" s="84"/>
      <c r="NIC59" s="84"/>
      <c r="NID59" s="84"/>
      <c r="NIE59" s="84"/>
      <c r="NIF59" s="84"/>
      <c r="NIG59" s="84"/>
      <c r="NIH59" s="84"/>
      <c r="NII59" s="84"/>
      <c r="NIJ59" s="84"/>
      <c r="NIK59" s="84"/>
      <c r="NIL59" s="84"/>
      <c r="NIM59" s="84"/>
      <c r="NIN59" s="84"/>
      <c r="NIO59" s="84"/>
      <c r="NIP59" s="84"/>
      <c r="NIQ59" s="84"/>
      <c r="NIR59" s="84"/>
      <c r="NIS59" s="84"/>
      <c r="NIT59" s="84"/>
      <c r="NIU59" s="84"/>
      <c r="NIV59" s="84"/>
      <c r="NIW59" s="84"/>
      <c r="NIX59" s="84"/>
      <c r="NIY59" s="84"/>
      <c r="NIZ59" s="84"/>
      <c r="NJA59" s="84"/>
      <c r="NJB59" s="84"/>
      <c r="NJC59" s="84"/>
      <c r="NJD59" s="84"/>
      <c r="NJE59" s="84"/>
      <c r="NJF59" s="84"/>
      <c r="NJG59" s="84"/>
      <c r="NJH59" s="84"/>
      <c r="NJI59" s="84"/>
      <c r="NJJ59" s="84"/>
      <c r="NJK59" s="84"/>
      <c r="NJL59" s="84"/>
      <c r="NJM59" s="84"/>
      <c r="NJN59" s="84"/>
      <c r="NJO59" s="84"/>
      <c r="NJP59" s="84"/>
      <c r="NJQ59" s="84"/>
      <c r="NJR59" s="84"/>
      <c r="NJS59" s="84"/>
      <c r="NJT59" s="84"/>
      <c r="NJU59" s="84"/>
      <c r="NJV59" s="84"/>
      <c r="NJW59" s="84"/>
      <c r="NJX59" s="84"/>
      <c r="NJY59" s="84"/>
      <c r="NJZ59" s="84"/>
      <c r="NKA59" s="84"/>
      <c r="NKB59" s="84"/>
      <c r="NKC59" s="84"/>
      <c r="NKD59" s="84"/>
      <c r="NKE59" s="84"/>
      <c r="NKF59" s="84"/>
      <c r="NKG59" s="84"/>
      <c r="NKH59" s="84"/>
      <c r="NKI59" s="84"/>
      <c r="NKJ59" s="84"/>
      <c r="NKK59" s="84"/>
      <c r="NKL59" s="84"/>
      <c r="NKM59" s="84"/>
      <c r="NKN59" s="84"/>
      <c r="NKO59" s="84"/>
      <c r="NKP59" s="84"/>
      <c r="NKQ59" s="84"/>
      <c r="NKR59" s="84"/>
      <c r="NKS59" s="84"/>
      <c r="NKT59" s="84"/>
      <c r="NKU59" s="84"/>
      <c r="NKV59" s="84"/>
      <c r="NKW59" s="84"/>
      <c r="NKX59" s="84"/>
      <c r="NKY59" s="84"/>
      <c r="NKZ59" s="84"/>
      <c r="NLA59" s="84"/>
      <c r="NLB59" s="84"/>
      <c r="NLC59" s="84"/>
      <c r="NLD59" s="84"/>
      <c r="NLE59" s="84"/>
      <c r="NLF59" s="84"/>
      <c r="NLG59" s="84"/>
      <c r="NLH59" s="84"/>
      <c r="NLI59" s="84"/>
      <c r="NLJ59" s="84"/>
      <c r="NLK59" s="84"/>
      <c r="NLL59" s="84"/>
      <c r="NLM59" s="84"/>
      <c r="NLN59" s="84"/>
      <c r="NLO59" s="84"/>
      <c r="NLP59" s="84"/>
      <c r="NLQ59" s="84"/>
      <c r="NLR59" s="84"/>
      <c r="NLS59" s="84"/>
      <c r="NLT59" s="84"/>
      <c r="NLU59" s="84"/>
      <c r="NLV59" s="84"/>
      <c r="NLW59" s="84"/>
      <c r="NLX59" s="84"/>
      <c r="NLY59" s="84"/>
      <c r="NLZ59" s="84"/>
      <c r="NMA59" s="84"/>
      <c r="NMB59" s="84"/>
      <c r="NMC59" s="84"/>
      <c r="NMD59" s="84"/>
      <c r="NME59" s="84"/>
      <c r="NMF59" s="84"/>
      <c r="NMG59" s="84"/>
      <c r="NMH59" s="84"/>
      <c r="NMI59" s="84"/>
      <c r="NMJ59" s="84"/>
      <c r="NMK59" s="84"/>
      <c r="NML59" s="84"/>
      <c r="NMM59" s="84"/>
      <c r="NMN59" s="84"/>
      <c r="NMO59" s="84"/>
      <c r="NMP59" s="84"/>
      <c r="NMQ59" s="84"/>
      <c r="NMR59" s="84"/>
      <c r="NMS59" s="84"/>
      <c r="NMT59" s="84"/>
      <c r="NMU59" s="84"/>
      <c r="NMV59" s="84"/>
      <c r="NMW59" s="84"/>
      <c r="NMX59" s="84"/>
      <c r="NMY59" s="84"/>
      <c r="NMZ59" s="84"/>
      <c r="NNA59" s="84"/>
      <c r="NNB59" s="84"/>
      <c r="NNC59" s="84"/>
      <c r="NND59" s="84"/>
      <c r="NNE59" s="84"/>
      <c r="NNF59" s="84"/>
      <c r="NNG59" s="84"/>
      <c r="NNH59" s="84"/>
      <c r="NNI59" s="84"/>
      <c r="NNJ59" s="84"/>
      <c r="NNK59" s="84"/>
      <c r="NNL59" s="84"/>
      <c r="NNM59" s="84"/>
      <c r="NNN59" s="84"/>
      <c r="NNO59" s="84"/>
      <c r="NNP59" s="84"/>
      <c r="NNQ59" s="84"/>
      <c r="NNR59" s="84"/>
      <c r="NNS59" s="84"/>
      <c r="NNT59" s="84"/>
      <c r="NNU59" s="84"/>
      <c r="NNV59" s="84"/>
      <c r="NNW59" s="84"/>
      <c r="NNX59" s="84"/>
      <c r="NNY59" s="84"/>
      <c r="NNZ59" s="84"/>
      <c r="NOA59" s="84"/>
      <c r="NOB59" s="84"/>
      <c r="NOC59" s="84"/>
      <c r="NOD59" s="84"/>
      <c r="NOE59" s="84"/>
      <c r="NOF59" s="84"/>
      <c r="NOG59" s="84"/>
      <c r="NOH59" s="84"/>
      <c r="NOI59" s="84"/>
      <c r="NOJ59" s="84"/>
      <c r="NOK59" s="84"/>
      <c r="NOL59" s="84"/>
      <c r="NOM59" s="84"/>
      <c r="NON59" s="84"/>
      <c r="NOO59" s="84"/>
      <c r="NOP59" s="84"/>
      <c r="NOQ59" s="84"/>
      <c r="NOR59" s="84"/>
      <c r="NOS59" s="84"/>
      <c r="NOT59" s="84"/>
      <c r="NOU59" s="84"/>
      <c r="NOV59" s="84"/>
      <c r="NOW59" s="84"/>
      <c r="NOX59" s="84"/>
      <c r="NOY59" s="84"/>
      <c r="NOZ59" s="84"/>
      <c r="NPA59" s="84"/>
      <c r="NPB59" s="84"/>
      <c r="NPC59" s="84"/>
      <c r="NPD59" s="84"/>
      <c r="NPE59" s="84"/>
      <c r="NPF59" s="84"/>
      <c r="NPG59" s="84"/>
      <c r="NPH59" s="84"/>
      <c r="NPI59" s="84"/>
      <c r="NPJ59" s="84"/>
      <c r="NPK59" s="84"/>
      <c r="NPL59" s="84"/>
      <c r="NPM59" s="84"/>
      <c r="NPN59" s="84"/>
      <c r="NPO59" s="84"/>
      <c r="NPP59" s="84"/>
      <c r="NPQ59" s="84"/>
      <c r="NPR59" s="84"/>
      <c r="NPS59" s="84"/>
      <c r="NPT59" s="84"/>
      <c r="NPU59" s="84"/>
      <c r="NPV59" s="84"/>
      <c r="NPW59" s="84"/>
      <c r="NPX59" s="84"/>
      <c r="NPY59" s="84"/>
      <c r="NPZ59" s="84"/>
      <c r="NQA59" s="84"/>
      <c r="NQB59" s="84"/>
      <c r="NQC59" s="84"/>
      <c r="NQD59" s="84"/>
      <c r="NQE59" s="84"/>
      <c r="NQF59" s="84"/>
      <c r="NQG59" s="84"/>
      <c r="NQH59" s="84"/>
      <c r="NQI59" s="84"/>
      <c r="NQJ59" s="84"/>
      <c r="NQK59" s="84"/>
      <c r="NQL59" s="84"/>
      <c r="NQM59" s="84"/>
      <c r="NQN59" s="84"/>
      <c r="NQO59" s="84"/>
      <c r="NQP59" s="84"/>
      <c r="NQQ59" s="84"/>
      <c r="NQR59" s="84"/>
      <c r="NQS59" s="84"/>
      <c r="NQT59" s="84"/>
      <c r="NQU59" s="84"/>
      <c r="NQV59" s="84"/>
      <c r="NQW59" s="84"/>
      <c r="NQX59" s="84"/>
      <c r="NQY59" s="84"/>
      <c r="NQZ59" s="84"/>
      <c r="NRA59" s="84"/>
      <c r="NRB59" s="84"/>
      <c r="NRC59" s="84"/>
      <c r="NRD59" s="84"/>
      <c r="NRE59" s="84"/>
      <c r="NRF59" s="84"/>
      <c r="NRG59" s="84"/>
      <c r="NRH59" s="84"/>
      <c r="NRI59" s="84"/>
      <c r="NRJ59" s="84"/>
      <c r="NRK59" s="84"/>
      <c r="NRL59" s="84"/>
      <c r="NRM59" s="84"/>
      <c r="NRN59" s="84"/>
      <c r="NRO59" s="84"/>
      <c r="NRP59" s="84"/>
      <c r="NRQ59" s="84"/>
      <c r="NRR59" s="84"/>
      <c r="NRS59" s="84"/>
      <c r="NRT59" s="84"/>
      <c r="NRU59" s="84"/>
      <c r="NRV59" s="84"/>
      <c r="NRW59" s="84"/>
      <c r="NRX59" s="84"/>
      <c r="NRY59" s="84"/>
      <c r="NRZ59" s="84"/>
      <c r="NSA59" s="84"/>
      <c r="NSB59" s="84"/>
      <c r="NSC59" s="84"/>
      <c r="NSD59" s="84"/>
      <c r="NSE59" s="84"/>
      <c r="NSF59" s="84"/>
      <c r="NSG59" s="84"/>
      <c r="NSH59" s="84"/>
      <c r="NSI59" s="84"/>
      <c r="NSJ59" s="84"/>
      <c r="NSK59" s="84"/>
      <c r="NSL59" s="84"/>
      <c r="NSM59" s="84"/>
      <c r="NSN59" s="84"/>
      <c r="NSO59" s="84"/>
      <c r="NSP59" s="84"/>
      <c r="NSQ59" s="84"/>
      <c r="NSR59" s="84"/>
      <c r="NSS59" s="84"/>
      <c r="NST59" s="84"/>
      <c r="NSU59" s="84"/>
      <c r="NSV59" s="84"/>
      <c r="NSW59" s="84"/>
      <c r="NSX59" s="84"/>
      <c r="NSY59" s="84"/>
      <c r="NSZ59" s="84"/>
      <c r="NTA59" s="84"/>
      <c r="NTB59" s="84"/>
      <c r="NTC59" s="84"/>
      <c r="NTD59" s="84"/>
      <c r="NTE59" s="84"/>
      <c r="NTF59" s="84"/>
      <c r="NTG59" s="84"/>
      <c r="NTH59" s="84"/>
      <c r="NTI59" s="84"/>
      <c r="NTJ59" s="84"/>
      <c r="NTK59" s="84"/>
      <c r="NTL59" s="84"/>
      <c r="NTM59" s="84"/>
      <c r="NTN59" s="84"/>
      <c r="NTO59" s="84"/>
      <c r="NTP59" s="84"/>
      <c r="NTQ59" s="84"/>
      <c r="NTR59" s="84"/>
      <c r="NTS59" s="84"/>
      <c r="NTT59" s="84"/>
      <c r="NTU59" s="84"/>
      <c r="NTV59" s="84"/>
      <c r="NTW59" s="84"/>
      <c r="NTX59" s="84"/>
      <c r="NTY59" s="84"/>
      <c r="NTZ59" s="84"/>
      <c r="NUA59" s="84"/>
      <c r="NUB59" s="84"/>
      <c r="NUC59" s="84"/>
      <c r="NUD59" s="84"/>
      <c r="NUE59" s="84"/>
      <c r="NUF59" s="84"/>
      <c r="NUG59" s="84"/>
      <c r="NUH59" s="84"/>
      <c r="NUI59" s="84"/>
      <c r="NUJ59" s="84"/>
      <c r="NUK59" s="84"/>
      <c r="NUL59" s="84"/>
      <c r="NUM59" s="84"/>
      <c r="NUN59" s="84"/>
      <c r="NUO59" s="84"/>
      <c r="NUP59" s="84"/>
      <c r="NUQ59" s="84"/>
      <c r="NUR59" s="84"/>
      <c r="NUS59" s="84"/>
      <c r="NUT59" s="84"/>
      <c r="NUU59" s="84"/>
      <c r="NUV59" s="84"/>
      <c r="NUW59" s="84"/>
      <c r="NUX59" s="84"/>
      <c r="NUY59" s="84"/>
      <c r="NUZ59" s="84"/>
      <c r="NVA59" s="84"/>
      <c r="NVB59" s="84"/>
      <c r="NVC59" s="84"/>
      <c r="NVD59" s="84"/>
      <c r="NVE59" s="84"/>
      <c r="NVF59" s="84"/>
      <c r="NVG59" s="84"/>
      <c r="NVH59" s="84"/>
      <c r="NVI59" s="84"/>
      <c r="NVJ59" s="84"/>
      <c r="NVK59" s="84"/>
      <c r="NVL59" s="84"/>
      <c r="NVM59" s="84"/>
      <c r="NVN59" s="84"/>
      <c r="NVO59" s="84"/>
      <c r="NVP59" s="84"/>
      <c r="NVQ59" s="84"/>
      <c r="NVR59" s="84"/>
      <c r="NVS59" s="84"/>
      <c r="NVT59" s="84"/>
      <c r="NVU59" s="84"/>
      <c r="NVV59" s="84"/>
      <c r="NVW59" s="84"/>
      <c r="NVX59" s="84"/>
      <c r="NVY59" s="84"/>
      <c r="NVZ59" s="84"/>
      <c r="NWA59" s="84"/>
      <c r="NWB59" s="84"/>
      <c r="NWC59" s="84"/>
      <c r="NWD59" s="84"/>
      <c r="NWE59" s="84"/>
      <c r="NWF59" s="84"/>
      <c r="NWG59" s="84"/>
      <c r="NWH59" s="84"/>
      <c r="NWI59" s="84"/>
      <c r="NWJ59" s="84"/>
      <c r="NWK59" s="84"/>
      <c r="NWL59" s="84"/>
      <c r="NWM59" s="84"/>
      <c r="NWN59" s="84"/>
      <c r="NWO59" s="84"/>
      <c r="NWP59" s="84"/>
      <c r="NWQ59" s="84"/>
      <c r="NWR59" s="84"/>
      <c r="NWS59" s="84"/>
      <c r="NWT59" s="84"/>
      <c r="NWU59" s="84"/>
      <c r="NWV59" s="84"/>
      <c r="NWW59" s="84"/>
      <c r="NWX59" s="84"/>
      <c r="NWY59" s="84"/>
      <c r="NWZ59" s="84"/>
      <c r="NXA59" s="84"/>
      <c r="NXB59" s="84"/>
      <c r="NXC59" s="84"/>
      <c r="NXD59" s="84"/>
      <c r="NXE59" s="84"/>
      <c r="NXF59" s="84"/>
      <c r="NXG59" s="84"/>
      <c r="NXH59" s="84"/>
      <c r="NXI59" s="84"/>
      <c r="NXJ59" s="84"/>
      <c r="NXK59" s="84"/>
      <c r="NXL59" s="84"/>
      <c r="NXM59" s="84"/>
      <c r="NXN59" s="84"/>
      <c r="NXO59" s="84"/>
      <c r="NXP59" s="84"/>
      <c r="NXQ59" s="84"/>
      <c r="NXR59" s="84"/>
      <c r="NXS59" s="84"/>
      <c r="NXT59" s="84"/>
      <c r="NXU59" s="84"/>
      <c r="NXV59" s="84"/>
      <c r="NXW59" s="84"/>
      <c r="NXX59" s="84"/>
      <c r="NXY59" s="84"/>
      <c r="NXZ59" s="84"/>
      <c r="NYA59" s="84"/>
      <c r="NYB59" s="84"/>
      <c r="NYC59" s="84"/>
      <c r="NYD59" s="84"/>
      <c r="NYE59" s="84"/>
      <c r="NYF59" s="84"/>
      <c r="NYG59" s="84"/>
      <c r="NYH59" s="84"/>
      <c r="NYI59" s="84"/>
      <c r="NYJ59" s="84"/>
      <c r="NYK59" s="84"/>
      <c r="NYL59" s="84"/>
      <c r="NYM59" s="84"/>
      <c r="NYN59" s="84"/>
      <c r="NYO59" s="84"/>
      <c r="NYP59" s="84"/>
      <c r="NYQ59" s="84"/>
      <c r="NYR59" s="84"/>
      <c r="NYS59" s="84"/>
      <c r="NYT59" s="84"/>
      <c r="NYU59" s="84"/>
      <c r="NYV59" s="84"/>
      <c r="NYW59" s="84"/>
      <c r="NYX59" s="84"/>
      <c r="NYY59" s="84"/>
      <c r="NYZ59" s="84"/>
      <c r="NZA59" s="84"/>
      <c r="NZB59" s="84"/>
      <c r="NZC59" s="84"/>
      <c r="NZD59" s="84"/>
      <c r="NZE59" s="84"/>
      <c r="NZF59" s="84"/>
      <c r="NZG59" s="84"/>
      <c r="NZH59" s="84"/>
      <c r="NZI59" s="84"/>
      <c r="NZJ59" s="84"/>
      <c r="NZK59" s="84"/>
      <c r="NZL59" s="84"/>
      <c r="NZM59" s="84"/>
      <c r="NZN59" s="84"/>
      <c r="NZO59" s="84"/>
      <c r="NZP59" s="84"/>
      <c r="NZQ59" s="84"/>
      <c r="NZR59" s="84"/>
      <c r="NZS59" s="84"/>
      <c r="NZT59" s="84"/>
      <c r="NZU59" s="84"/>
      <c r="NZV59" s="84"/>
      <c r="NZW59" s="84"/>
      <c r="NZX59" s="84"/>
      <c r="NZY59" s="84"/>
      <c r="NZZ59" s="84"/>
      <c r="OAA59" s="84"/>
      <c r="OAB59" s="84"/>
      <c r="OAC59" s="84"/>
      <c r="OAD59" s="84"/>
      <c r="OAE59" s="84"/>
      <c r="OAF59" s="84"/>
      <c r="OAG59" s="84"/>
      <c r="OAH59" s="84"/>
      <c r="OAI59" s="84"/>
      <c r="OAJ59" s="84"/>
      <c r="OAK59" s="84"/>
      <c r="OAL59" s="84"/>
      <c r="OAM59" s="84"/>
      <c r="OAN59" s="84"/>
      <c r="OAO59" s="84"/>
      <c r="OAP59" s="84"/>
      <c r="OAQ59" s="84"/>
      <c r="OAR59" s="84"/>
      <c r="OAS59" s="84"/>
      <c r="OAT59" s="84"/>
      <c r="OAU59" s="84"/>
      <c r="OAV59" s="84"/>
      <c r="OAW59" s="84"/>
      <c r="OAX59" s="84"/>
      <c r="OAY59" s="84"/>
      <c r="OAZ59" s="84"/>
      <c r="OBA59" s="84"/>
      <c r="OBB59" s="84"/>
      <c r="OBC59" s="84"/>
      <c r="OBD59" s="84"/>
      <c r="OBE59" s="84"/>
      <c r="OBF59" s="84"/>
      <c r="OBG59" s="84"/>
      <c r="OBH59" s="84"/>
      <c r="OBI59" s="84"/>
      <c r="OBJ59" s="84"/>
      <c r="OBK59" s="84"/>
      <c r="OBL59" s="84"/>
      <c r="OBM59" s="84"/>
      <c r="OBN59" s="84"/>
      <c r="OBO59" s="84"/>
      <c r="OBP59" s="84"/>
      <c r="OBQ59" s="84"/>
      <c r="OBR59" s="84"/>
      <c r="OBS59" s="84"/>
      <c r="OBT59" s="84"/>
      <c r="OBU59" s="84"/>
      <c r="OBV59" s="84"/>
      <c r="OBW59" s="84"/>
      <c r="OBX59" s="84"/>
      <c r="OBY59" s="84"/>
      <c r="OBZ59" s="84"/>
      <c r="OCA59" s="84"/>
      <c r="OCB59" s="84"/>
      <c r="OCC59" s="84"/>
      <c r="OCD59" s="84"/>
      <c r="OCE59" s="84"/>
      <c r="OCF59" s="84"/>
      <c r="OCG59" s="84"/>
      <c r="OCH59" s="84"/>
      <c r="OCI59" s="84"/>
      <c r="OCJ59" s="84"/>
      <c r="OCK59" s="84"/>
      <c r="OCL59" s="84"/>
      <c r="OCM59" s="84"/>
      <c r="OCN59" s="84"/>
      <c r="OCO59" s="84"/>
      <c r="OCP59" s="84"/>
      <c r="OCQ59" s="84"/>
      <c r="OCR59" s="84"/>
      <c r="OCS59" s="84"/>
      <c r="OCT59" s="84"/>
      <c r="OCU59" s="84"/>
      <c r="OCV59" s="84"/>
      <c r="OCW59" s="84"/>
      <c r="OCX59" s="84"/>
      <c r="OCY59" s="84"/>
      <c r="OCZ59" s="84"/>
      <c r="ODA59" s="84"/>
      <c r="ODB59" s="84"/>
      <c r="ODC59" s="84"/>
      <c r="ODD59" s="84"/>
      <c r="ODE59" s="84"/>
      <c r="ODF59" s="84"/>
      <c r="ODG59" s="84"/>
      <c r="ODH59" s="84"/>
      <c r="ODI59" s="84"/>
      <c r="ODJ59" s="84"/>
      <c r="ODK59" s="84"/>
      <c r="ODL59" s="84"/>
      <c r="ODM59" s="84"/>
      <c r="ODN59" s="84"/>
      <c r="ODO59" s="84"/>
      <c r="ODP59" s="84"/>
      <c r="ODQ59" s="84"/>
      <c r="ODR59" s="84"/>
      <c r="ODS59" s="84"/>
      <c r="ODT59" s="84"/>
      <c r="ODU59" s="84"/>
      <c r="ODV59" s="84"/>
      <c r="ODW59" s="84"/>
      <c r="ODX59" s="84"/>
      <c r="ODY59" s="84"/>
      <c r="ODZ59" s="84"/>
      <c r="OEA59" s="84"/>
      <c r="OEB59" s="84"/>
      <c r="OEC59" s="84"/>
      <c r="OED59" s="84"/>
      <c r="OEE59" s="84"/>
      <c r="OEF59" s="84"/>
      <c r="OEG59" s="84"/>
      <c r="OEH59" s="84"/>
      <c r="OEI59" s="84"/>
      <c r="OEJ59" s="84"/>
      <c r="OEK59" s="84"/>
      <c r="OEL59" s="84"/>
      <c r="OEM59" s="84"/>
      <c r="OEN59" s="84"/>
      <c r="OEO59" s="84"/>
      <c r="OEP59" s="84"/>
      <c r="OEQ59" s="84"/>
      <c r="OER59" s="84"/>
      <c r="OES59" s="84"/>
      <c r="OET59" s="84"/>
      <c r="OEU59" s="84"/>
      <c r="OEV59" s="84"/>
      <c r="OEW59" s="84"/>
      <c r="OEX59" s="84"/>
      <c r="OEY59" s="84"/>
      <c r="OEZ59" s="84"/>
      <c r="OFA59" s="84"/>
      <c r="OFB59" s="84"/>
      <c r="OFC59" s="84"/>
      <c r="OFD59" s="84"/>
      <c r="OFE59" s="84"/>
      <c r="OFF59" s="84"/>
      <c r="OFG59" s="84"/>
      <c r="OFH59" s="84"/>
      <c r="OFI59" s="84"/>
      <c r="OFJ59" s="84"/>
      <c r="OFK59" s="84"/>
      <c r="OFL59" s="84"/>
      <c r="OFM59" s="84"/>
      <c r="OFN59" s="84"/>
      <c r="OFO59" s="84"/>
      <c r="OFP59" s="84"/>
      <c r="OFQ59" s="84"/>
      <c r="OFR59" s="84"/>
      <c r="OFS59" s="84"/>
      <c r="OFT59" s="84"/>
      <c r="OFU59" s="84"/>
      <c r="OFV59" s="84"/>
      <c r="OFW59" s="84"/>
      <c r="OFX59" s="84"/>
      <c r="OFY59" s="84"/>
      <c r="OFZ59" s="84"/>
      <c r="OGA59" s="84"/>
      <c r="OGB59" s="84"/>
      <c r="OGC59" s="84"/>
      <c r="OGD59" s="84"/>
      <c r="OGE59" s="84"/>
      <c r="OGF59" s="84"/>
      <c r="OGG59" s="84"/>
      <c r="OGH59" s="84"/>
      <c r="OGI59" s="84"/>
      <c r="OGJ59" s="84"/>
      <c r="OGK59" s="84"/>
      <c r="OGL59" s="84"/>
      <c r="OGM59" s="84"/>
      <c r="OGN59" s="84"/>
      <c r="OGO59" s="84"/>
      <c r="OGP59" s="84"/>
      <c r="OGQ59" s="84"/>
      <c r="OGR59" s="84"/>
      <c r="OGS59" s="84"/>
      <c r="OGT59" s="84"/>
      <c r="OGU59" s="84"/>
      <c r="OGV59" s="84"/>
      <c r="OGW59" s="84"/>
      <c r="OGX59" s="84"/>
      <c r="OGY59" s="84"/>
      <c r="OGZ59" s="84"/>
      <c r="OHA59" s="84"/>
      <c r="OHB59" s="84"/>
      <c r="OHC59" s="84"/>
      <c r="OHD59" s="84"/>
      <c r="OHE59" s="84"/>
      <c r="OHF59" s="84"/>
      <c r="OHG59" s="84"/>
      <c r="OHH59" s="84"/>
      <c r="OHI59" s="84"/>
      <c r="OHJ59" s="84"/>
      <c r="OHK59" s="84"/>
      <c r="OHL59" s="84"/>
      <c r="OHM59" s="84"/>
      <c r="OHN59" s="84"/>
      <c r="OHO59" s="84"/>
      <c r="OHP59" s="84"/>
      <c r="OHQ59" s="84"/>
      <c r="OHR59" s="84"/>
      <c r="OHS59" s="84"/>
      <c r="OHT59" s="84"/>
      <c r="OHU59" s="84"/>
      <c r="OHV59" s="84"/>
      <c r="OHW59" s="84"/>
      <c r="OHX59" s="84"/>
      <c r="OHY59" s="84"/>
      <c r="OHZ59" s="84"/>
      <c r="OIA59" s="84"/>
      <c r="OIB59" s="84"/>
      <c r="OIC59" s="84"/>
      <c r="OID59" s="84"/>
      <c r="OIE59" s="84"/>
      <c r="OIF59" s="84"/>
      <c r="OIG59" s="84"/>
      <c r="OIH59" s="84"/>
      <c r="OII59" s="84"/>
      <c r="OIJ59" s="84"/>
      <c r="OIK59" s="84"/>
      <c r="OIL59" s="84"/>
      <c r="OIM59" s="84"/>
      <c r="OIN59" s="84"/>
      <c r="OIO59" s="84"/>
      <c r="OIP59" s="84"/>
      <c r="OIQ59" s="84"/>
      <c r="OIR59" s="84"/>
      <c r="OIS59" s="84"/>
      <c r="OIT59" s="84"/>
      <c r="OIU59" s="84"/>
      <c r="OIV59" s="84"/>
      <c r="OIW59" s="84"/>
      <c r="OIX59" s="84"/>
      <c r="OIY59" s="84"/>
      <c r="OIZ59" s="84"/>
      <c r="OJA59" s="84"/>
      <c r="OJB59" s="84"/>
      <c r="OJC59" s="84"/>
      <c r="OJD59" s="84"/>
      <c r="OJE59" s="84"/>
      <c r="OJF59" s="84"/>
      <c r="OJG59" s="84"/>
      <c r="OJH59" s="84"/>
      <c r="OJI59" s="84"/>
      <c r="OJJ59" s="84"/>
      <c r="OJK59" s="84"/>
      <c r="OJL59" s="84"/>
      <c r="OJM59" s="84"/>
      <c r="OJN59" s="84"/>
      <c r="OJO59" s="84"/>
      <c r="OJP59" s="84"/>
      <c r="OJQ59" s="84"/>
      <c r="OJR59" s="84"/>
      <c r="OJS59" s="84"/>
      <c r="OJT59" s="84"/>
      <c r="OJU59" s="84"/>
      <c r="OJV59" s="84"/>
      <c r="OJW59" s="84"/>
      <c r="OJX59" s="84"/>
      <c r="OJY59" s="84"/>
      <c r="OJZ59" s="84"/>
      <c r="OKA59" s="84"/>
      <c r="OKB59" s="84"/>
      <c r="OKC59" s="84"/>
      <c r="OKD59" s="84"/>
      <c r="OKE59" s="84"/>
      <c r="OKF59" s="84"/>
      <c r="OKG59" s="84"/>
      <c r="OKH59" s="84"/>
      <c r="OKI59" s="84"/>
      <c r="OKJ59" s="84"/>
      <c r="OKK59" s="84"/>
      <c r="OKL59" s="84"/>
      <c r="OKM59" s="84"/>
      <c r="OKN59" s="84"/>
      <c r="OKO59" s="84"/>
      <c r="OKP59" s="84"/>
      <c r="OKQ59" s="84"/>
      <c r="OKR59" s="84"/>
      <c r="OKS59" s="84"/>
      <c r="OKT59" s="84"/>
      <c r="OKU59" s="84"/>
      <c r="OKV59" s="84"/>
      <c r="OKW59" s="84"/>
      <c r="OKX59" s="84"/>
      <c r="OKY59" s="84"/>
      <c r="OKZ59" s="84"/>
      <c r="OLA59" s="84"/>
      <c r="OLB59" s="84"/>
      <c r="OLC59" s="84"/>
      <c r="OLD59" s="84"/>
      <c r="OLE59" s="84"/>
      <c r="OLF59" s="84"/>
      <c r="OLG59" s="84"/>
      <c r="OLH59" s="84"/>
      <c r="OLI59" s="84"/>
      <c r="OLJ59" s="84"/>
      <c r="OLK59" s="84"/>
      <c r="OLL59" s="84"/>
      <c r="OLM59" s="84"/>
      <c r="OLN59" s="84"/>
      <c r="OLO59" s="84"/>
      <c r="OLP59" s="84"/>
      <c r="OLQ59" s="84"/>
      <c r="OLR59" s="84"/>
      <c r="OLS59" s="84"/>
      <c r="OLT59" s="84"/>
      <c r="OLU59" s="84"/>
      <c r="OLV59" s="84"/>
      <c r="OLW59" s="84"/>
      <c r="OLX59" s="84"/>
      <c r="OLY59" s="84"/>
      <c r="OLZ59" s="84"/>
      <c r="OMA59" s="84"/>
      <c r="OMB59" s="84"/>
      <c r="OMC59" s="84"/>
      <c r="OMD59" s="84"/>
      <c r="OME59" s="84"/>
      <c r="OMF59" s="84"/>
      <c r="OMG59" s="84"/>
      <c r="OMH59" s="84"/>
      <c r="OMI59" s="84"/>
      <c r="OMJ59" s="84"/>
      <c r="OMK59" s="84"/>
      <c r="OML59" s="84"/>
      <c r="OMM59" s="84"/>
      <c r="OMN59" s="84"/>
      <c r="OMO59" s="84"/>
      <c r="OMP59" s="84"/>
      <c r="OMQ59" s="84"/>
      <c r="OMR59" s="84"/>
      <c r="OMS59" s="84"/>
      <c r="OMT59" s="84"/>
      <c r="OMU59" s="84"/>
      <c r="OMV59" s="84"/>
      <c r="OMW59" s="84"/>
      <c r="OMX59" s="84"/>
      <c r="OMY59" s="84"/>
      <c r="OMZ59" s="84"/>
      <c r="ONA59" s="84"/>
      <c r="ONB59" s="84"/>
      <c r="ONC59" s="84"/>
      <c r="OND59" s="84"/>
      <c r="ONE59" s="84"/>
      <c r="ONF59" s="84"/>
      <c r="ONG59" s="84"/>
      <c r="ONH59" s="84"/>
      <c r="ONI59" s="84"/>
      <c r="ONJ59" s="84"/>
      <c r="ONK59" s="84"/>
      <c r="ONL59" s="84"/>
      <c r="ONM59" s="84"/>
      <c r="ONN59" s="84"/>
      <c r="ONO59" s="84"/>
      <c r="ONP59" s="84"/>
      <c r="ONQ59" s="84"/>
      <c r="ONR59" s="84"/>
      <c r="ONS59" s="84"/>
      <c r="ONT59" s="84"/>
      <c r="ONU59" s="84"/>
      <c r="ONV59" s="84"/>
      <c r="ONW59" s="84"/>
      <c r="ONX59" s="84"/>
      <c r="ONY59" s="84"/>
      <c r="ONZ59" s="84"/>
      <c r="OOA59" s="84"/>
      <c r="OOB59" s="84"/>
      <c r="OOC59" s="84"/>
      <c r="OOD59" s="84"/>
      <c r="OOE59" s="84"/>
      <c r="OOF59" s="84"/>
      <c r="OOG59" s="84"/>
      <c r="OOH59" s="84"/>
      <c r="OOI59" s="84"/>
      <c r="OOJ59" s="84"/>
      <c r="OOK59" s="84"/>
      <c r="OOL59" s="84"/>
      <c r="OOM59" s="84"/>
      <c r="OON59" s="84"/>
      <c r="OOO59" s="84"/>
      <c r="OOP59" s="84"/>
      <c r="OOQ59" s="84"/>
      <c r="OOR59" s="84"/>
      <c r="OOS59" s="84"/>
      <c r="OOT59" s="84"/>
      <c r="OOU59" s="84"/>
      <c r="OOV59" s="84"/>
      <c r="OOW59" s="84"/>
      <c r="OOX59" s="84"/>
      <c r="OOY59" s="84"/>
      <c r="OOZ59" s="84"/>
      <c r="OPA59" s="84"/>
      <c r="OPB59" s="84"/>
      <c r="OPC59" s="84"/>
      <c r="OPD59" s="84"/>
      <c r="OPE59" s="84"/>
      <c r="OPF59" s="84"/>
      <c r="OPG59" s="84"/>
      <c r="OPH59" s="84"/>
      <c r="OPI59" s="84"/>
      <c r="OPJ59" s="84"/>
      <c r="OPK59" s="84"/>
      <c r="OPL59" s="84"/>
      <c r="OPM59" s="84"/>
      <c r="OPN59" s="84"/>
      <c r="OPO59" s="84"/>
      <c r="OPP59" s="84"/>
      <c r="OPQ59" s="84"/>
      <c r="OPR59" s="84"/>
      <c r="OPS59" s="84"/>
      <c r="OPT59" s="84"/>
      <c r="OPU59" s="84"/>
      <c r="OPV59" s="84"/>
      <c r="OPW59" s="84"/>
      <c r="OPX59" s="84"/>
      <c r="OPY59" s="84"/>
      <c r="OPZ59" s="84"/>
      <c r="OQA59" s="84"/>
      <c r="OQB59" s="84"/>
      <c r="OQC59" s="84"/>
      <c r="OQD59" s="84"/>
      <c r="OQE59" s="84"/>
      <c r="OQF59" s="84"/>
      <c r="OQG59" s="84"/>
      <c r="OQH59" s="84"/>
      <c r="OQI59" s="84"/>
      <c r="OQJ59" s="84"/>
      <c r="OQK59" s="84"/>
      <c r="OQL59" s="84"/>
      <c r="OQM59" s="84"/>
      <c r="OQN59" s="84"/>
      <c r="OQO59" s="84"/>
      <c r="OQP59" s="84"/>
      <c r="OQQ59" s="84"/>
      <c r="OQR59" s="84"/>
      <c r="OQS59" s="84"/>
      <c r="OQT59" s="84"/>
      <c r="OQU59" s="84"/>
      <c r="OQV59" s="84"/>
      <c r="OQW59" s="84"/>
      <c r="OQX59" s="84"/>
      <c r="OQY59" s="84"/>
      <c r="OQZ59" s="84"/>
      <c r="ORA59" s="84"/>
      <c r="ORB59" s="84"/>
      <c r="ORC59" s="84"/>
      <c r="ORD59" s="84"/>
      <c r="ORE59" s="84"/>
      <c r="ORF59" s="84"/>
      <c r="ORG59" s="84"/>
      <c r="ORH59" s="84"/>
      <c r="ORI59" s="84"/>
      <c r="ORJ59" s="84"/>
      <c r="ORK59" s="84"/>
      <c r="ORL59" s="84"/>
      <c r="ORM59" s="84"/>
      <c r="ORN59" s="84"/>
      <c r="ORO59" s="84"/>
      <c r="ORP59" s="84"/>
      <c r="ORQ59" s="84"/>
      <c r="ORR59" s="84"/>
      <c r="ORS59" s="84"/>
      <c r="ORT59" s="84"/>
      <c r="ORU59" s="84"/>
      <c r="ORV59" s="84"/>
      <c r="ORW59" s="84"/>
      <c r="ORX59" s="84"/>
      <c r="ORY59" s="84"/>
      <c r="ORZ59" s="84"/>
      <c r="OSA59" s="84"/>
      <c r="OSB59" s="84"/>
      <c r="OSC59" s="84"/>
      <c r="OSD59" s="84"/>
      <c r="OSE59" s="84"/>
      <c r="OSF59" s="84"/>
      <c r="OSG59" s="84"/>
      <c r="OSH59" s="84"/>
      <c r="OSI59" s="84"/>
      <c r="OSJ59" s="84"/>
      <c r="OSK59" s="84"/>
      <c r="OSL59" s="84"/>
      <c r="OSM59" s="84"/>
      <c r="OSN59" s="84"/>
      <c r="OSO59" s="84"/>
      <c r="OSP59" s="84"/>
      <c r="OSQ59" s="84"/>
      <c r="OSR59" s="84"/>
      <c r="OSS59" s="84"/>
      <c r="OST59" s="84"/>
      <c r="OSU59" s="84"/>
      <c r="OSV59" s="84"/>
      <c r="OSW59" s="84"/>
      <c r="OSX59" s="84"/>
      <c r="OSY59" s="84"/>
      <c r="OSZ59" s="84"/>
      <c r="OTA59" s="84"/>
      <c r="OTB59" s="84"/>
      <c r="OTC59" s="84"/>
      <c r="OTD59" s="84"/>
      <c r="OTE59" s="84"/>
      <c r="OTF59" s="84"/>
      <c r="OTG59" s="84"/>
      <c r="OTH59" s="84"/>
      <c r="OTI59" s="84"/>
      <c r="OTJ59" s="84"/>
      <c r="OTK59" s="84"/>
      <c r="OTL59" s="84"/>
      <c r="OTM59" s="84"/>
      <c r="OTN59" s="84"/>
      <c r="OTO59" s="84"/>
      <c r="OTP59" s="84"/>
      <c r="OTQ59" s="84"/>
      <c r="OTR59" s="84"/>
      <c r="OTS59" s="84"/>
      <c r="OTT59" s="84"/>
      <c r="OTU59" s="84"/>
      <c r="OTV59" s="84"/>
      <c r="OTW59" s="84"/>
      <c r="OTX59" s="84"/>
      <c r="OTY59" s="84"/>
      <c r="OTZ59" s="84"/>
      <c r="OUA59" s="84"/>
      <c r="OUB59" s="84"/>
      <c r="OUC59" s="84"/>
      <c r="OUD59" s="84"/>
      <c r="OUE59" s="84"/>
      <c r="OUF59" s="84"/>
      <c r="OUG59" s="84"/>
      <c r="OUH59" s="84"/>
      <c r="OUI59" s="84"/>
      <c r="OUJ59" s="84"/>
      <c r="OUK59" s="84"/>
      <c r="OUL59" s="84"/>
      <c r="OUM59" s="84"/>
      <c r="OUN59" s="84"/>
      <c r="OUO59" s="84"/>
      <c r="OUP59" s="84"/>
      <c r="OUQ59" s="84"/>
      <c r="OUR59" s="84"/>
      <c r="OUS59" s="84"/>
      <c r="OUT59" s="84"/>
      <c r="OUU59" s="84"/>
      <c r="OUV59" s="84"/>
      <c r="OUW59" s="84"/>
      <c r="OUX59" s="84"/>
      <c r="OUY59" s="84"/>
      <c r="OUZ59" s="84"/>
      <c r="OVA59" s="84"/>
      <c r="OVB59" s="84"/>
      <c r="OVC59" s="84"/>
      <c r="OVD59" s="84"/>
      <c r="OVE59" s="84"/>
      <c r="OVF59" s="84"/>
      <c r="OVG59" s="84"/>
      <c r="OVH59" s="84"/>
      <c r="OVI59" s="84"/>
      <c r="OVJ59" s="84"/>
      <c r="OVK59" s="84"/>
      <c r="OVL59" s="84"/>
      <c r="OVM59" s="84"/>
      <c r="OVN59" s="84"/>
      <c r="OVO59" s="84"/>
      <c r="OVP59" s="84"/>
      <c r="OVQ59" s="84"/>
      <c r="OVR59" s="84"/>
      <c r="OVS59" s="84"/>
      <c r="OVT59" s="84"/>
      <c r="OVU59" s="84"/>
      <c r="OVV59" s="84"/>
      <c r="OVW59" s="84"/>
      <c r="OVX59" s="84"/>
      <c r="OVY59" s="84"/>
      <c r="OVZ59" s="84"/>
      <c r="OWA59" s="84"/>
      <c r="OWB59" s="84"/>
      <c r="OWC59" s="84"/>
      <c r="OWD59" s="84"/>
      <c r="OWE59" s="84"/>
      <c r="OWF59" s="84"/>
      <c r="OWG59" s="84"/>
      <c r="OWH59" s="84"/>
      <c r="OWI59" s="84"/>
      <c r="OWJ59" s="84"/>
      <c r="OWK59" s="84"/>
      <c r="OWL59" s="84"/>
      <c r="OWM59" s="84"/>
      <c r="OWN59" s="84"/>
      <c r="OWO59" s="84"/>
      <c r="OWP59" s="84"/>
      <c r="OWQ59" s="84"/>
      <c r="OWR59" s="84"/>
      <c r="OWS59" s="84"/>
      <c r="OWT59" s="84"/>
      <c r="OWU59" s="84"/>
      <c r="OWV59" s="84"/>
      <c r="OWW59" s="84"/>
      <c r="OWX59" s="84"/>
      <c r="OWY59" s="84"/>
      <c r="OWZ59" s="84"/>
      <c r="OXA59" s="84"/>
      <c r="OXB59" s="84"/>
      <c r="OXC59" s="84"/>
      <c r="OXD59" s="84"/>
      <c r="OXE59" s="84"/>
      <c r="OXF59" s="84"/>
      <c r="OXG59" s="84"/>
      <c r="OXH59" s="84"/>
      <c r="OXI59" s="84"/>
      <c r="OXJ59" s="84"/>
      <c r="OXK59" s="84"/>
      <c r="OXL59" s="84"/>
      <c r="OXM59" s="84"/>
      <c r="OXN59" s="84"/>
      <c r="OXO59" s="84"/>
      <c r="OXP59" s="84"/>
      <c r="OXQ59" s="84"/>
      <c r="OXR59" s="84"/>
      <c r="OXS59" s="84"/>
      <c r="OXT59" s="84"/>
      <c r="OXU59" s="84"/>
      <c r="OXV59" s="84"/>
      <c r="OXW59" s="84"/>
      <c r="OXX59" s="84"/>
      <c r="OXY59" s="84"/>
      <c r="OXZ59" s="84"/>
      <c r="OYA59" s="84"/>
      <c r="OYB59" s="84"/>
      <c r="OYC59" s="84"/>
      <c r="OYD59" s="84"/>
      <c r="OYE59" s="84"/>
      <c r="OYF59" s="84"/>
      <c r="OYG59" s="84"/>
      <c r="OYH59" s="84"/>
      <c r="OYI59" s="84"/>
      <c r="OYJ59" s="84"/>
      <c r="OYK59" s="84"/>
      <c r="OYL59" s="84"/>
      <c r="OYM59" s="84"/>
      <c r="OYN59" s="84"/>
      <c r="OYO59" s="84"/>
      <c r="OYP59" s="84"/>
      <c r="OYQ59" s="84"/>
      <c r="OYR59" s="84"/>
      <c r="OYS59" s="84"/>
      <c r="OYT59" s="84"/>
      <c r="OYU59" s="84"/>
      <c r="OYV59" s="84"/>
      <c r="OYW59" s="84"/>
      <c r="OYX59" s="84"/>
      <c r="OYY59" s="84"/>
      <c r="OYZ59" s="84"/>
      <c r="OZA59" s="84"/>
      <c r="OZB59" s="84"/>
      <c r="OZC59" s="84"/>
      <c r="OZD59" s="84"/>
      <c r="OZE59" s="84"/>
      <c r="OZF59" s="84"/>
      <c r="OZG59" s="84"/>
      <c r="OZH59" s="84"/>
      <c r="OZI59" s="84"/>
      <c r="OZJ59" s="84"/>
      <c r="OZK59" s="84"/>
      <c r="OZL59" s="84"/>
      <c r="OZM59" s="84"/>
      <c r="OZN59" s="84"/>
      <c r="OZO59" s="84"/>
      <c r="OZP59" s="84"/>
      <c r="OZQ59" s="84"/>
      <c r="OZR59" s="84"/>
      <c r="OZS59" s="84"/>
      <c r="OZT59" s="84"/>
      <c r="OZU59" s="84"/>
      <c r="OZV59" s="84"/>
      <c r="OZW59" s="84"/>
      <c r="OZX59" s="84"/>
      <c r="OZY59" s="84"/>
      <c r="OZZ59" s="84"/>
      <c r="PAA59" s="84"/>
      <c r="PAB59" s="84"/>
      <c r="PAC59" s="84"/>
      <c r="PAD59" s="84"/>
      <c r="PAE59" s="84"/>
      <c r="PAF59" s="84"/>
      <c r="PAG59" s="84"/>
      <c r="PAH59" s="84"/>
      <c r="PAI59" s="84"/>
      <c r="PAJ59" s="84"/>
      <c r="PAK59" s="84"/>
      <c r="PAL59" s="84"/>
      <c r="PAM59" s="84"/>
      <c r="PAN59" s="84"/>
      <c r="PAO59" s="84"/>
      <c r="PAP59" s="84"/>
      <c r="PAQ59" s="84"/>
      <c r="PAR59" s="84"/>
      <c r="PAS59" s="84"/>
      <c r="PAT59" s="84"/>
      <c r="PAU59" s="84"/>
      <c r="PAV59" s="84"/>
      <c r="PAW59" s="84"/>
      <c r="PAX59" s="84"/>
      <c r="PAY59" s="84"/>
      <c r="PAZ59" s="84"/>
      <c r="PBA59" s="84"/>
      <c r="PBB59" s="84"/>
      <c r="PBC59" s="84"/>
      <c r="PBD59" s="84"/>
      <c r="PBE59" s="84"/>
      <c r="PBF59" s="84"/>
      <c r="PBG59" s="84"/>
      <c r="PBH59" s="84"/>
      <c r="PBI59" s="84"/>
      <c r="PBJ59" s="84"/>
      <c r="PBK59" s="84"/>
      <c r="PBL59" s="84"/>
      <c r="PBM59" s="84"/>
      <c r="PBN59" s="84"/>
      <c r="PBO59" s="84"/>
      <c r="PBP59" s="84"/>
      <c r="PBQ59" s="84"/>
      <c r="PBR59" s="84"/>
      <c r="PBS59" s="84"/>
      <c r="PBT59" s="84"/>
      <c r="PBU59" s="84"/>
      <c r="PBV59" s="84"/>
      <c r="PBW59" s="84"/>
      <c r="PBX59" s="84"/>
      <c r="PBY59" s="84"/>
      <c r="PBZ59" s="84"/>
      <c r="PCA59" s="84"/>
      <c r="PCB59" s="84"/>
      <c r="PCC59" s="84"/>
      <c r="PCD59" s="84"/>
      <c r="PCE59" s="84"/>
      <c r="PCF59" s="84"/>
      <c r="PCG59" s="84"/>
      <c r="PCH59" s="84"/>
      <c r="PCI59" s="84"/>
      <c r="PCJ59" s="84"/>
      <c r="PCK59" s="84"/>
      <c r="PCL59" s="84"/>
      <c r="PCM59" s="84"/>
      <c r="PCN59" s="84"/>
      <c r="PCO59" s="84"/>
      <c r="PCP59" s="84"/>
      <c r="PCQ59" s="84"/>
      <c r="PCR59" s="84"/>
      <c r="PCS59" s="84"/>
      <c r="PCT59" s="84"/>
      <c r="PCU59" s="84"/>
      <c r="PCV59" s="84"/>
      <c r="PCW59" s="84"/>
      <c r="PCX59" s="84"/>
      <c r="PCY59" s="84"/>
      <c r="PCZ59" s="84"/>
      <c r="PDA59" s="84"/>
      <c r="PDB59" s="84"/>
      <c r="PDC59" s="84"/>
      <c r="PDD59" s="84"/>
      <c r="PDE59" s="84"/>
      <c r="PDF59" s="84"/>
      <c r="PDG59" s="84"/>
      <c r="PDH59" s="84"/>
      <c r="PDI59" s="84"/>
      <c r="PDJ59" s="84"/>
      <c r="PDK59" s="84"/>
      <c r="PDL59" s="84"/>
      <c r="PDM59" s="84"/>
      <c r="PDN59" s="84"/>
      <c r="PDO59" s="84"/>
      <c r="PDP59" s="84"/>
      <c r="PDQ59" s="84"/>
      <c r="PDR59" s="84"/>
      <c r="PDS59" s="84"/>
      <c r="PDT59" s="84"/>
      <c r="PDU59" s="84"/>
      <c r="PDV59" s="84"/>
      <c r="PDW59" s="84"/>
      <c r="PDX59" s="84"/>
      <c r="PDY59" s="84"/>
      <c r="PDZ59" s="84"/>
      <c r="PEA59" s="84"/>
      <c r="PEB59" s="84"/>
      <c r="PEC59" s="84"/>
      <c r="PED59" s="84"/>
      <c r="PEE59" s="84"/>
      <c r="PEF59" s="84"/>
      <c r="PEG59" s="84"/>
      <c r="PEH59" s="84"/>
      <c r="PEI59" s="84"/>
      <c r="PEJ59" s="84"/>
      <c r="PEK59" s="84"/>
      <c r="PEL59" s="84"/>
      <c r="PEM59" s="84"/>
      <c r="PEN59" s="84"/>
      <c r="PEO59" s="84"/>
      <c r="PEP59" s="84"/>
      <c r="PEQ59" s="84"/>
      <c r="PER59" s="84"/>
      <c r="PES59" s="84"/>
      <c r="PET59" s="84"/>
      <c r="PEU59" s="84"/>
      <c r="PEV59" s="84"/>
      <c r="PEW59" s="84"/>
      <c r="PEX59" s="84"/>
      <c r="PEY59" s="84"/>
      <c r="PEZ59" s="84"/>
      <c r="PFA59" s="84"/>
      <c r="PFB59" s="84"/>
      <c r="PFC59" s="84"/>
      <c r="PFD59" s="84"/>
      <c r="PFE59" s="84"/>
      <c r="PFF59" s="84"/>
      <c r="PFG59" s="84"/>
      <c r="PFH59" s="84"/>
      <c r="PFI59" s="84"/>
      <c r="PFJ59" s="84"/>
      <c r="PFK59" s="84"/>
      <c r="PFL59" s="84"/>
      <c r="PFM59" s="84"/>
      <c r="PFN59" s="84"/>
      <c r="PFO59" s="84"/>
      <c r="PFP59" s="84"/>
      <c r="PFQ59" s="84"/>
      <c r="PFR59" s="84"/>
      <c r="PFS59" s="84"/>
      <c r="PFT59" s="84"/>
      <c r="PFU59" s="84"/>
      <c r="PFV59" s="84"/>
      <c r="PFW59" s="84"/>
      <c r="PFX59" s="84"/>
      <c r="PFY59" s="84"/>
      <c r="PFZ59" s="84"/>
      <c r="PGA59" s="84"/>
      <c r="PGB59" s="84"/>
      <c r="PGC59" s="84"/>
      <c r="PGD59" s="84"/>
      <c r="PGE59" s="84"/>
      <c r="PGF59" s="84"/>
      <c r="PGG59" s="84"/>
      <c r="PGH59" s="84"/>
      <c r="PGI59" s="84"/>
      <c r="PGJ59" s="84"/>
      <c r="PGK59" s="84"/>
      <c r="PGL59" s="84"/>
      <c r="PGM59" s="84"/>
      <c r="PGN59" s="84"/>
      <c r="PGO59" s="84"/>
      <c r="PGP59" s="84"/>
      <c r="PGQ59" s="84"/>
      <c r="PGR59" s="84"/>
      <c r="PGS59" s="84"/>
      <c r="PGT59" s="84"/>
      <c r="PGU59" s="84"/>
      <c r="PGV59" s="84"/>
      <c r="PGW59" s="84"/>
      <c r="PGX59" s="84"/>
      <c r="PGY59" s="84"/>
      <c r="PGZ59" s="84"/>
      <c r="PHA59" s="84"/>
      <c r="PHB59" s="84"/>
      <c r="PHC59" s="84"/>
      <c r="PHD59" s="84"/>
      <c r="PHE59" s="84"/>
      <c r="PHF59" s="84"/>
      <c r="PHG59" s="84"/>
      <c r="PHH59" s="84"/>
      <c r="PHI59" s="84"/>
      <c r="PHJ59" s="84"/>
      <c r="PHK59" s="84"/>
      <c r="PHL59" s="84"/>
      <c r="PHM59" s="84"/>
      <c r="PHN59" s="84"/>
      <c r="PHO59" s="84"/>
      <c r="PHP59" s="84"/>
      <c r="PHQ59" s="84"/>
      <c r="PHR59" s="84"/>
      <c r="PHS59" s="84"/>
      <c r="PHT59" s="84"/>
      <c r="PHU59" s="84"/>
      <c r="PHV59" s="84"/>
      <c r="PHW59" s="84"/>
      <c r="PHX59" s="84"/>
      <c r="PHY59" s="84"/>
      <c r="PHZ59" s="84"/>
      <c r="PIA59" s="84"/>
      <c r="PIB59" s="84"/>
      <c r="PIC59" s="84"/>
      <c r="PID59" s="84"/>
      <c r="PIE59" s="84"/>
      <c r="PIF59" s="84"/>
      <c r="PIG59" s="84"/>
      <c r="PIH59" s="84"/>
      <c r="PII59" s="84"/>
      <c r="PIJ59" s="84"/>
      <c r="PIK59" s="84"/>
      <c r="PIL59" s="84"/>
      <c r="PIM59" s="84"/>
      <c r="PIN59" s="84"/>
      <c r="PIO59" s="84"/>
      <c r="PIP59" s="84"/>
      <c r="PIQ59" s="84"/>
      <c r="PIR59" s="84"/>
      <c r="PIS59" s="84"/>
      <c r="PIT59" s="84"/>
      <c r="PIU59" s="84"/>
      <c r="PIV59" s="84"/>
      <c r="PIW59" s="84"/>
      <c r="PIX59" s="84"/>
      <c r="PIY59" s="84"/>
      <c r="PIZ59" s="84"/>
      <c r="PJA59" s="84"/>
      <c r="PJB59" s="84"/>
      <c r="PJC59" s="84"/>
      <c r="PJD59" s="84"/>
      <c r="PJE59" s="84"/>
      <c r="PJF59" s="84"/>
      <c r="PJG59" s="84"/>
      <c r="PJH59" s="84"/>
      <c r="PJI59" s="84"/>
      <c r="PJJ59" s="84"/>
      <c r="PJK59" s="84"/>
      <c r="PJL59" s="84"/>
      <c r="PJM59" s="84"/>
      <c r="PJN59" s="84"/>
      <c r="PJO59" s="84"/>
      <c r="PJP59" s="84"/>
      <c r="PJQ59" s="84"/>
      <c r="PJR59" s="84"/>
      <c r="PJS59" s="84"/>
      <c r="PJT59" s="84"/>
      <c r="PJU59" s="84"/>
      <c r="PJV59" s="84"/>
      <c r="PJW59" s="84"/>
      <c r="PJX59" s="84"/>
      <c r="PJY59" s="84"/>
      <c r="PJZ59" s="84"/>
      <c r="PKA59" s="84"/>
      <c r="PKB59" s="84"/>
      <c r="PKC59" s="84"/>
      <c r="PKD59" s="84"/>
      <c r="PKE59" s="84"/>
      <c r="PKF59" s="84"/>
      <c r="PKG59" s="84"/>
      <c r="PKH59" s="84"/>
      <c r="PKI59" s="84"/>
      <c r="PKJ59" s="84"/>
      <c r="PKK59" s="84"/>
      <c r="PKL59" s="84"/>
      <c r="PKM59" s="84"/>
      <c r="PKN59" s="84"/>
      <c r="PKO59" s="84"/>
      <c r="PKP59" s="84"/>
      <c r="PKQ59" s="84"/>
      <c r="PKR59" s="84"/>
      <c r="PKS59" s="84"/>
      <c r="PKT59" s="84"/>
      <c r="PKU59" s="84"/>
      <c r="PKV59" s="84"/>
      <c r="PKW59" s="84"/>
      <c r="PKX59" s="84"/>
      <c r="PKY59" s="84"/>
      <c r="PKZ59" s="84"/>
      <c r="PLA59" s="84"/>
      <c r="PLB59" s="84"/>
      <c r="PLC59" s="84"/>
      <c r="PLD59" s="84"/>
      <c r="PLE59" s="84"/>
      <c r="PLF59" s="84"/>
      <c r="PLG59" s="84"/>
      <c r="PLH59" s="84"/>
      <c r="PLI59" s="84"/>
      <c r="PLJ59" s="84"/>
      <c r="PLK59" s="84"/>
      <c r="PLL59" s="84"/>
      <c r="PLM59" s="84"/>
      <c r="PLN59" s="84"/>
      <c r="PLO59" s="84"/>
      <c r="PLP59" s="84"/>
      <c r="PLQ59" s="84"/>
      <c r="PLR59" s="84"/>
      <c r="PLS59" s="84"/>
      <c r="PLT59" s="84"/>
      <c r="PLU59" s="84"/>
      <c r="PLV59" s="84"/>
      <c r="PLW59" s="84"/>
      <c r="PLX59" s="84"/>
      <c r="PLY59" s="84"/>
      <c r="PLZ59" s="84"/>
      <c r="PMA59" s="84"/>
      <c r="PMB59" s="84"/>
      <c r="PMC59" s="84"/>
      <c r="PMD59" s="84"/>
      <c r="PME59" s="84"/>
      <c r="PMF59" s="84"/>
      <c r="PMG59" s="84"/>
      <c r="PMH59" s="84"/>
      <c r="PMI59" s="84"/>
      <c r="PMJ59" s="84"/>
      <c r="PMK59" s="84"/>
      <c r="PML59" s="84"/>
      <c r="PMM59" s="84"/>
      <c r="PMN59" s="84"/>
      <c r="PMO59" s="84"/>
      <c r="PMP59" s="84"/>
      <c r="PMQ59" s="84"/>
      <c r="PMR59" s="84"/>
      <c r="PMS59" s="84"/>
      <c r="PMT59" s="84"/>
      <c r="PMU59" s="84"/>
      <c r="PMV59" s="84"/>
      <c r="PMW59" s="84"/>
      <c r="PMX59" s="84"/>
      <c r="PMY59" s="84"/>
      <c r="PMZ59" s="84"/>
      <c r="PNA59" s="84"/>
      <c r="PNB59" s="84"/>
      <c r="PNC59" s="84"/>
      <c r="PND59" s="84"/>
      <c r="PNE59" s="84"/>
      <c r="PNF59" s="84"/>
      <c r="PNG59" s="84"/>
      <c r="PNH59" s="84"/>
      <c r="PNI59" s="84"/>
      <c r="PNJ59" s="84"/>
      <c r="PNK59" s="84"/>
      <c r="PNL59" s="84"/>
      <c r="PNM59" s="84"/>
      <c r="PNN59" s="84"/>
      <c r="PNO59" s="84"/>
      <c r="PNP59" s="84"/>
      <c r="PNQ59" s="84"/>
      <c r="PNR59" s="84"/>
      <c r="PNS59" s="84"/>
      <c r="PNT59" s="84"/>
      <c r="PNU59" s="84"/>
      <c r="PNV59" s="84"/>
      <c r="PNW59" s="84"/>
      <c r="PNX59" s="84"/>
      <c r="PNY59" s="84"/>
      <c r="PNZ59" s="84"/>
      <c r="POA59" s="84"/>
      <c r="POB59" s="84"/>
      <c r="POC59" s="84"/>
      <c r="POD59" s="84"/>
      <c r="POE59" s="84"/>
      <c r="POF59" s="84"/>
      <c r="POG59" s="84"/>
      <c r="POH59" s="84"/>
      <c r="POI59" s="84"/>
      <c r="POJ59" s="84"/>
      <c r="POK59" s="84"/>
      <c r="POL59" s="84"/>
      <c r="POM59" s="84"/>
      <c r="PON59" s="84"/>
      <c r="POO59" s="84"/>
      <c r="POP59" s="84"/>
      <c r="POQ59" s="84"/>
      <c r="POR59" s="84"/>
      <c r="POS59" s="84"/>
      <c r="POT59" s="84"/>
      <c r="POU59" s="84"/>
      <c r="POV59" s="84"/>
      <c r="POW59" s="84"/>
      <c r="POX59" s="84"/>
      <c r="POY59" s="84"/>
      <c r="POZ59" s="84"/>
      <c r="PPA59" s="84"/>
      <c r="PPB59" s="84"/>
      <c r="PPC59" s="84"/>
      <c r="PPD59" s="84"/>
      <c r="PPE59" s="84"/>
      <c r="PPF59" s="84"/>
      <c r="PPG59" s="84"/>
      <c r="PPH59" s="84"/>
      <c r="PPI59" s="84"/>
      <c r="PPJ59" s="84"/>
      <c r="PPK59" s="84"/>
      <c r="PPL59" s="84"/>
      <c r="PPM59" s="84"/>
      <c r="PPN59" s="84"/>
      <c r="PPO59" s="84"/>
      <c r="PPP59" s="84"/>
      <c r="PPQ59" s="84"/>
      <c r="PPR59" s="84"/>
      <c r="PPS59" s="84"/>
      <c r="PPT59" s="84"/>
      <c r="PPU59" s="84"/>
      <c r="PPV59" s="84"/>
      <c r="PPW59" s="84"/>
      <c r="PPX59" s="84"/>
      <c r="PPY59" s="84"/>
      <c r="PPZ59" s="84"/>
      <c r="PQA59" s="84"/>
      <c r="PQB59" s="84"/>
      <c r="PQC59" s="84"/>
      <c r="PQD59" s="84"/>
      <c r="PQE59" s="84"/>
      <c r="PQF59" s="84"/>
      <c r="PQG59" s="84"/>
      <c r="PQH59" s="84"/>
      <c r="PQI59" s="84"/>
      <c r="PQJ59" s="84"/>
      <c r="PQK59" s="84"/>
      <c r="PQL59" s="84"/>
      <c r="PQM59" s="84"/>
      <c r="PQN59" s="84"/>
      <c r="PQO59" s="84"/>
      <c r="PQP59" s="84"/>
      <c r="PQQ59" s="84"/>
      <c r="PQR59" s="84"/>
      <c r="PQS59" s="84"/>
      <c r="PQT59" s="84"/>
      <c r="PQU59" s="84"/>
      <c r="PQV59" s="84"/>
      <c r="PQW59" s="84"/>
      <c r="PQX59" s="84"/>
      <c r="PQY59" s="84"/>
      <c r="PQZ59" s="84"/>
      <c r="PRA59" s="84"/>
      <c r="PRB59" s="84"/>
      <c r="PRC59" s="84"/>
      <c r="PRD59" s="84"/>
      <c r="PRE59" s="84"/>
      <c r="PRF59" s="84"/>
      <c r="PRG59" s="84"/>
      <c r="PRH59" s="84"/>
      <c r="PRI59" s="84"/>
      <c r="PRJ59" s="84"/>
      <c r="PRK59" s="84"/>
      <c r="PRL59" s="84"/>
      <c r="PRM59" s="84"/>
      <c r="PRN59" s="84"/>
      <c r="PRO59" s="84"/>
      <c r="PRP59" s="84"/>
      <c r="PRQ59" s="84"/>
      <c r="PRR59" s="84"/>
      <c r="PRS59" s="84"/>
      <c r="PRT59" s="84"/>
      <c r="PRU59" s="84"/>
      <c r="PRV59" s="84"/>
      <c r="PRW59" s="84"/>
      <c r="PRX59" s="84"/>
      <c r="PRY59" s="84"/>
      <c r="PRZ59" s="84"/>
      <c r="PSA59" s="84"/>
      <c r="PSB59" s="84"/>
      <c r="PSC59" s="84"/>
      <c r="PSD59" s="84"/>
      <c r="PSE59" s="84"/>
      <c r="PSF59" s="84"/>
      <c r="PSG59" s="84"/>
      <c r="PSH59" s="84"/>
      <c r="PSI59" s="84"/>
      <c r="PSJ59" s="84"/>
      <c r="PSK59" s="84"/>
      <c r="PSL59" s="84"/>
      <c r="PSM59" s="84"/>
      <c r="PSN59" s="84"/>
      <c r="PSO59" s="84"/>
      <c r="PSP59" s="84"/>
      <c r="PSQ59" s="84"/>
      <c r="PSR59" s="84"/>
      <c r="PSS59" s="84"/>
      <c r="PST59" s="84"/>
      <c r="PSU59" s="84"/>
      <c r="PSV59" s="84"/>
      <c r="PSW59" s="84"/>
      <c r="PSX59" s="84"/>
      <c r="PSY59" s="84"/>
      <c r="PSZ59" s="84"/>
      <c r="PTA59" s="84"/>
      <c r="PTB59" s="84"/>
      <c r="PTC59" s="84"/>
      <c r="PTD59" s="84"/>
      <c r="PTE59" s="84"/>
      <c r="PTF59" s="84"/>
      <c r="PTG59" s="84"/>
      <c r="PTH59" s="84"/>
      <c r="PTI59" s="84"/>
      <c r="PTJ59" s="84"/>
      <c r="PTK59" s="84"/>
      <c r="PTL59" s="84"/>
      <c r="PTM59" s="84"/>
      <c r="PTN59" s="84"/>
      <c r="PTO59" s="84"/>
      <c r="PTP59" s="84"/>
      <c r="PTQ59" s="84"/>
      <c r="PTR59" s="84"/>
      <c r="PTS59" s="84"/>
      <c r="PTT59" s="84"/>
      <c r="PTU59" s="84"/>
      <c r="PTV59" s="84"/>
      <c r="PTW59" s="84"/>
      <c r="PTX59" s="84"/>
      <c r="PTY59" s="84"/>
      <c r="PTZ59" s="84"/>
      <c r="PUA59" s="84"/>
      <c r="PUB59" s="84"/>
      <c r="PUC59" s="84"/>
      <c r="PUD59" s="84"/>
      <c r="PUE59" s="84"/>
      <c r="PUF59" s="84"/>
      <c r="PUG59" s="84"/>
      <c r="PUH59" s="84"/>
      <c r="PUI59" s="84"/>
      <c r="PUJ59" s="84"/>
      <c r="PUK59" s="84"/>
      <c r="PUL59" s="84"/>
      <c r="PUM59" s="84"/>
      <c r="PUN59" s="84"/>
      <c r="PUO59" s="84"/>
      <c r="PUP59" s="84"/>
      <c r="PUQ59" s="84"/>
      <c r="PUR59" s="84"/>
      <c r="PUS59" s="84"/>
      <c r="PUT59" s="84"/>
      <c r="PUU59" s="84"/>
      <c r="PUV59" s="84"/>
      <c r="PUW59" s="84"/>
      <c r="PUX59" s="84"/>
      <c r="PUY59" s="84"/>
      <c r="PUZ59" s="84"/>
      <c r="PVA59" s="84"/>
      <c r="PVB59" s="84"/>
      <c r="PVC59" s="84"/>
      <c r="PVD59" s="84"/>
      <c r="PVE59" s="84"/>
      <c r="PVF59" s="84"/>
      <c r="PVG59" s="84"/>
      <c r="PVH59" s="84"/>
      <c r="PVI59" s="84"/>
      <c r="PVJ59" s="84"/>
      <c r="PVK59" s="84"/>
      <c r="PVL59" s="84"/>
      <c r="PVM59" s="84"/>
      <c r="PVN59" s="84"/>
      <c r="PVO59" s="84"/>
      <c r="PVP59" s="84"/>
      <c r="PVQ59" s="84"/>
      <c r="PVR59" s="84"/>
      <c r="PVS59" s="84"/>
      <c r="PVT59" s="84"/>
      <c r="PVU59" s="84"/>
      <c r="PVV59" s="84"/>
      <c r="PVW59" s="84"/>
      <c r="PVX59" s="84"/>
      <c r="PVY59" s="84"/>
      <c r="PVZ59" s="84"/>
      <c r="PWA59" s="84"/>
      <c r="PWB59" s="84"/>
      <c r="PWC59" s="84"/>
      <c r="PWD59" s="84"/>
      <c r="PWE59" s="84"/>
      <c r="PWF59" s="84"/>
      <c r="PWG59" s="84"/>
      <c r="PWH59" s="84"/>
      <c r="PWI59" s="84"/>
      <c r="PWJ59" s="84"/>
      <c r="PWK59" s="84"/>
      <c r="PWL59" s="84"/>
      <c r="PWM59" s="84"/>
      <c r="PWN59" s="84"/>
      <c r="PWO59" s="84"/>
      <c r="PWP59" s="84"/>
      <c r="PWQ59" s="84"/>
      <c r="PWR59" s="84"/>
      <c r="PWS59" s="84"/>
      <c r="PWT59" s="84"/>
      <c r="PWU59" s="84"/>
      <c r="PWV59" s="84"/>
      <c r="PWW59" s="84"/>
      <c r="PWX59" s="84"/>
      <c r="PWY59" s="84"/>
      <c r="PWZ59" s="84"/>
      <c r="PXA59" s="84"/>
      <c r="PXB59" s="84"/>
      <c r="PXC59" s="84"/>
      <c r="PXD59" s="84"/>
      <c r="PXE59" s="84"/>
      <c r="PXF59" s="84"/>
      <c r="PXG59" s="84"/>
      <c r="PXH59" s="84"/>
      <c r="PXI59" s="84"/>
      <c r="PXJ59" s="84"/>
      <c r="PXK59" s="84"/>
      <c r="PXL59" s="84"/>
      <c r="PXM59" s="84"/>
      <c r="PXN59" s="84"/>
      <c r="PXO59" s="84"/>
      <c r="PXP59" s="84"/>
      <c r="PXQ59" s="84"/>
      <c r="PXR59" s="84"/>
      <c r="PXS59" s="84"/>
      <c r="PXT59" s="84"/>
      <c r="PXU59" s="84"/>
      <c r="PXV59" s="84"/>
      <c r="PXW59" s="84"/>
      <c r="PXX59" s="84"/>
      <c r="PXY59" s="84"/>
      <c r="PXZ59" s="84"/>
      <c r="PYA59" s="84"/>
      <c r="PYB59" s="84"/>
      <c r="PYC59" s="84"/>
      <c r="PYD59" s="84"/>
      <c r="PYE59" s="84"/>
      <c r="PYF59" s="84"/>
      <c r="PYG59" s="84"/>
      <c r="PYH59" s="84"/>
      <c r="PYI59" s="84"/>
      <c r="PYJ59" s="84"/>
      <c r="PYK59" s="84"/>
      <c r="PYL59" s="84"/>
      <c r="PYM59" s="84"/>
      <c r="PYN59" s="84"/>
      <c r="PYO59" s="84"/>
      <c r="PYP59" s="84"/>
      <c r="PYQ59" s="84"/>
      <c r="PYR59" s="84"/>
      <c r="PYS59" s="84"/>
      <c r="PYT59" s="84"/>
      <c r="PYU59" s="84"/>
      <c r="PYV59" s="84"/>
      <c r="PYW59" s="84"/>
      <c r="PYX59" s="84"/>
      <c r="PYY59" s="84"/>
      <c r="PYZ59" s="84"/>
      <c r="PZA59" s="84"/>
      <c r="PZB59" s="84"/>
      <c r="PZC59" s="84"/>
      <c r="PZD59" s="84"/>
      <c r="PZE59" s="84"/>
      <c r="PZF59" s="84"/>
      <c r="PZG59" s="84"/>
      <c r="PZH59" s="84"/>
      <c r="PZI59" s="84"/>
      <c r="PZJ59" s="84"/>
      <c r="PZK59" s="84"/>
      <c r="PZL59" s="84"/>
      <c r="PZM59" s="84"/>
      <c r="PZN59" s="84"/>
      <c r="PZO59" s="84"/>
      <c r="PZP59" s="84"/>
      <c r="PZQ59" s="84"/>
      <c r="PZR59" s="84"/>
      <c r="PZS59" s="84"/>
      <c r="PZT59" s="84"/>
      <c r="PZU59" s="84"/>
      <c r="PZV59" s="84"/>
      <c r="PZW59" s="84"/>
      <c r="PZX59" s="84"/>
      <c r="PZY59" s="84"/>
      <c r="PZZ59" s="84"/>
      <c r="QAA59" s="84"/>
      <c r="QAB59" s="84"/>
      <c r="QAC59" s="84"/>
      <c r="QAD59" s="84"/>
      <c r="QAE59" s="84"/>
      <c r="QAF59" s="84"/>
      <c r="QAG59" s="84"/>
      <c r="QAH59" s="84"/>
      <c r="QAI59" s="84"/>
      <c r="QAJ59" s="84"/>
      <c r="QAK59" s="84"/>
      <c r="QAL59" s="84"/>
      <c r="QAM59" s="84"/>
      <c r="QAN59" s="84"/>
      <c r="QAO59" s="84"/>
      <c r="QAP59" s="84"/>
      <c r="QAQ59" s="84"/>
      <c r="QAR59" s="84"/>
      <c r="QAS59" s="84"/>
      <c r="QAT59" s="84"/>
      <c r="QAU59" s="84"/>
      <c r="QAV59" s="84"/>
      <c r="QAW59" s="84"/>
      <c r="QAX59" s="84"/>
      <c r="QAY59" s="84"/>
      <c r="QAZ59" s="84"/>
      <c r="QBA59" s="84"/>
      <c r="QBB59" s="84"/>
      <c r="QBC59" s="84"/>
      <c r="QBD59" s="84"/>
      <c r="QBE59" s="84"/>
      <c r="QBF59" s="84"/>
      <c r="QBG59" s="84"/>
      <c r="QBH59" s="84"/>
      <c r="QBI59" s="84"/>
      <c r="QBJ59" s="84"/>
      <c r="QBK59" s="84"/>
      <c r="QBL59" s="84"/>
      <c r="QBM59" s="84"/>
      <c r="QBN59" s="84"/>
      <c r="QBO59" s="84"/>
      <c r="QBP59" s="84"/>
      <c r="QBQ59" s="84"/>
      <c r="QBR59" s="84"/>
      <c r="QBS59" s="84"/>
      <c r="QBT59" s="84"/>
      <c r="QBU59" s="84"/>
      <c r="QBV59" s="84"/>
      <c r="QBW59" s="84"/>
      <c r="QBX59" s="84"/>
      <c r="QBY59" s="84"/>
      <c r="QBZ59" s="84"/>
      <c r="QCA59" s="84"/>
      <c r="QCB59" s="84"/>
      <c r="QCC59" s="84"/>
      <c r="QCD59" s="84"/>
      <c r="QCE59" s="84"/>
      <c r="QCF59" s="84"/>
      <c r="QCG59" s="84"/>
      <c r="QCH59" s="84"/>
      <c r="QCI59" s="84"/>
      <c r="QCJ59" s="84"/>
      <c r="QCK59" s="84"/>
      <c r="QCL59" s="84"/>
      <c r="QCM59" s="84"/>
      <c r="QCN59" s="84"/>
      <c r="QCO59" s="84"/>
      <c r="QCP59" s="84"/>
      <c r="QCQ59" s="84"/>
      <c r="QCR59" s="84"/>
      <c r="QCS59" s="84"/>
      <c r="QCT59" s="84"/>
      <c r="QCU59" s="84"/>
      <c r="QCV59" s="84"/>
      <c r="QCW59" s="84"/>
      <c r="QCX59" s="84"/>
      <c r="QCY59" s="84"/>
      <c r="QCZ59" s="84"/>
      <c r="QDA59" s="84"/>
      <c r="QDB59" s="84"/>
      <c r="QDC59" s="84"/>
      <c r="QDD59" s="84"/>
      <c r="QDE59" s="84"/>
      <c r="QDF59" s="84"/>
      <c r="QDG59" s="84"/>
      <c r="QDH59" s="84"/>
      <c r="QDI59" s="84"/>
      <c r="QDJ59" s="84"/>
      <c r="QDK59" s="84"/>
      <c r="QDL59" s="84"/>
      <c r="QDM59" s="84"/>
      <c r="QDN59" s="84"/>
      <c r="QDO59" s="84"/>
      <c r="QDP59" s="84"/>
      <c r="QDQ59" s="84"/>
      <c r="QDR59" s="84"/>
      <c r="QDS59" s="84"/>
      <c r="QDT59" s="84"/>
      <c r="QDU59" s="84"/>
      <c r="QDV59" s="84"/>
      <c r="QDW59" s="84"/>
      <c r="QDX59" s="84"/>
      <c r="QDY59" s="84"/>
      <c r="QDZ59" s="84"/>
      <c r="QEA59" s="84"/>
      <c r="QEB59" s="84"/>
      <c r="QEC59" s="84"/>
      <c r="QED59" s="84"/>
      <c r="QEE59" s="84"/>
      <c r="QEF59" s="84"/>
      <c r="QEG59" s="84"/>
      <c r="QEH59" s="84"/>
      <c r="QEI59" s="84"/>
      <c r="QEJ59" s="84"/>
      <c r="QEK59" s="84"/>
      <c r="QEL59" s="84"/>
      <c r="QEM59" s="84"/>
      <c r="QEN59" s="84"/>
      <c r="QEO59" s="84"/>
      <c r="QEP59" s="84"/>
      <c r="QEQ59" s="84"/>
      <c r="QER59" s="84"/>
      <c r="QES59" s="84"/>
      <c r="QET59" s="84"/>
      <c r="QEU59" s="84"/>
      <c r="QEV59" s="84"/>
      <c r="QEW59" s="84"/>
      <c r="QEX59" s="84"/>
      <c r="QEY59" s="84"/>
      <c r="QEZ59" s="84"/>
      <c r="QFA59" s="84"/>
      <c r="QFB59" s="84"/>
      <c r="QFC59" s="84"/>
      <c r="QFD59" s="84"/>
      <c r="QFE59" s="84"/>
      <c r="QFF59" s="84"/>
      <c r="QFG59" s="84"/>
      <c r="QFH59" s="84"/>
      <c r="QFI59" s="84"/>
      <c r="QFJ59" s="84"/>
      <c r="QFK59" s="84"/>
      <c r="QFL59" s="84"/>
      <c r="QFM59" s="84"/>
      <c r="QFN59" s="84"/>
      <c r="QFO59" s="84"/>
      <c r="QFP59" s="84"/>
      <c r="QFQ59" s="84"/>
      <c r="QFR59" s="84"/>
      <c r="QFS59" s="84"/>
      <c r="QFT59" s="84"/>
      <c r="QFU59" s="84"/>
      <c r="QFV59" s="84"/>
      <c r="QFW59" s="84"/>
      <c r="QFX59" s="84"/>
      <c r="QFY59" s="84"/>
      <c r="QFZ59" s="84"/>
      <c r="QGA59" s="84"/>
      <c r="QGB59" s="84"/>
      <c r="QGC59" s="84"/>
      <c r="QGD59" s="84"/>
      <c r="QGE59" s="84"/>
      <c r="QGF59" s="84"/>
      <c r="QGG59" s="84"/>
      <c r="QGH59" s="84"/>
      <c r="QGI59" s="84"/>
      <c r="QGJ59" s="84"/>
      <c r="QGK59" s="84"/>
      <c r="QGL59" s="84"/>
      <c r="QGM59" s="84"/>
      <c r="QGN59" s="84"/>
      <c r="QGO59" s="84"/>
      <c r="QGP59" s="84"/>
      <c r="QGQ59" s="84"/>
      <c r="QGR59" s="84"/>
      <c r="QGS59" s="84"/>
      <c r="QGT59" s="84"/>
      <c r="QGU59" s="84"/>
      <c r="QGV59" s="84"/>
      <c r="QGW59" s="84"/>
      <c r="QGX59" s="84"/>
      <c r="QGY59" s="84"/>
      <c r="QGZ59" s="84"/>
      <c r="QHA59" s="84"/>
      <c r="QHB59" s="84"/>
      <c r="QHC59" s="84"/>
      <c r="QHD59" s="84"/>
      <c r="QHE59" s="84"/>
      <c r="QHF59" s="84"/>
      <c r="QHG59" s="84"/>
      <c r="QHH59" s="84"/>
      <c r="QHI59" s="84"/>
      <c r="QHJ59" s="84"/>
      <c r="QHK59" s="84"/>
      <c r="QHL59" s="84"/>
      <c r="QHM59" s="84"/>
      <c r="QHN59" s="84"/>
      <c r="QHO59" s="84"/>
      <c r="QHP59" s="84"/>
      <c r="QHQ59" s="84"/>
      <c r="QHR59" s="84"/>
      <c r="QHS59" s="84"/>
      <c r="QHT59" s="84"/>
      <c r="QHU59" s="84"/>
      <c r="QHV59" s="84"/>
      <c r="QHW59" s="84"/>
      <c r="QHX59" s="84"/>
      <c r="QHY59" s="84"/>
      <c r="QHZ59" s="84"/>
      <c r="QIA59" s="84"/>
      <c r="QIB59" s="84"/>
      <c r="QIC59" s="84"/>
      <c r="QID59" s="84"/>
      <c r="QIE59" s="84"/>
      <c r="QIF59" s="84"/>
      <c r="QIG59" s="84"/>
      <c r="QIH59" s="84"/>
      <c r="QII59" s="84"/>
      <c r="QIJ59" s="84"/>
      <c r="QIK59" s="84"/>
      <c r="QIL59" s="84"/>
      <c r="QIM59" s="84"/>
      <c r="QIN59" s="84"/>
      <c r="QIO59" s="84"/>
      <c r="QIP59" s="84"/>
      <c r="QIQ59" s="84"/>
      <c r="QIR59" s="84"/>
      <c r="QIS59" s="84"/>
      <c r="QIT59" s="84"/>
      <c r="QIU59" s="84"/>
      <c r="QIV59" s="84"/>
      <c r="QIW59" s="84"/>
      <c r="QIX59" s="84"/>
      <c r="QIY59" s="84"/>
      <c r="QIZ59" s="84"/>
      <c r="QJA59" s="84"/>
      <c r="QJB59" s="84"/>
      <c r="QJC59" s="84"/>
      <c r="QJD59" s="84"/>
      <c r="QJE59" s="84"/>
      <c r="QJF59" s="84"/>
      <c r="QJG59" s="84"/>
      <c r="QJH59" s="84"/>
      <c r="QJI59" s="84"/>
      <c r="QJJ59" s="84"/>
      <c r="QJK59" s="84"/>
      <c r="QJL59" s="84"/>
      <c r="QJM59" s="84"/>
      <c r="QJN59" s="84"/>
      <c r="QJO59" s="84"/>
      <c r="QJP59" s="84"/>
      <c r="QJQ59" s="84"/>
      <c r="QJR59" s="84"/>
      <c r="QJS59" s="84"/>
      <c r="QJT59" s="84"/>
      <c r="QJU59" s="84"/>
      <c r="QJV59" s="84"/>
      <c r="QJW59" s="84"/>
      <c r="QJX59" s="84"/>
      <c r="QJY59" s="84"/>
      <c r="QJZ59" s="84"/>
      <c r="QKA59" s="84"/>
      <c r="QKB59" s="84"/>
      <c r="QKC59" s="84"/>
      <c r="QKD59" s="84"/>
      <c r="QKE59" s="84"/>
      <c r="QKF59" s="84"/>
      <c r="QKG59" s="84"/>
      <c r="QKH59" s="84"/>
      <c r="QKI59" s="84"/>
      <c r="QKJ59" s="84"/>
      <c r="QKK59" s="84"/>
      <c r="QKL59" s="84"/>
      <c r="QKM59" s="84"/>
      <c r="QKN59" s="84"/>
      <c r="QKO59" s="84"/>
      <c r="QKP59" s="84"/>
      <c r="QKQ59" s="84"/>
      <c r="QKR59" s="84"/>
      <c r="QKS59" s="84"/>
      <c r="QKT59" s="84"/>
      <c r="QKU59" s="84"/>
      <c r="QKV59" s="84"/>
      <c r="QKW59" s="84"/>
      <c r="QKX59" s="84"/>
      <c r="QKY59" s="84"/>
      <c r="QKZ59" s="84"/>
      <c r="QLA59" s="84"/>
      <c r="QLB59" s="84"/>
      <c r="QLC59" s="84"/>
      <c r="QLD59" s="84"/>
      <c r="QLE59" s="84"/>
      <c r="QLF59" s="84"/>
      <c r="QLG59" s="84"/>
      <c r="QLH59" s="84"/>
      <c r="QLI59" s="84"/>
      <c r="QLJ59" s="84"/>
      <c r="QLK59" s="84"/>
      <c r="QLL59" s="84"/>
      <c r="QLM59" s="84"/>
      <c r="QLN59" s="84"/>
      <c r="QLO59" s="84"/>
      <c r="QLP59" s="84"/>
      <c r="QLQ59" s="84"/>
      <c r="QLR59" s="84"/>
      <c r="QLS59" s="84"/>
      <c r="QLT59" s="84"/>
      <c r="QLU59" s="84"/>
      <c r="QLV59" s="84"/>
      <c r="QLW59" s="84"/>
      <c r="QLX59" s="84"/>
      <c r="QLY59" s="84"/>
      <c r="QLZ59" s="84"/>
      <c r="QMA59" s="84"/>
      <c r="QMB59" s="84"/>
      <c r="QMC59" s="84"/>
      <c r="QMD59" s="84"/>
      <c r="QME59" s="84"/>
      <c r="QMF59" s="84"/>
      <c r="QMG59" s="84"/>
      <c r="QMH59" s="84"/>
      <c r="QMI59" s="84"/>
      <c r="QMJ59" s="84"/>
      <c r="QMK59" s="84"/>
      <c r="QML59" s="84"/>
      <c r="QMM59" s="84"/>
      <c r="QMN59" s="84"/>
      <c r="QMO59" s="84"/>
      <c r="QMP59" s="84"/>
      <c r="QMQ59" s="84"/>
      <c r="QMR59" s="84"/>
      <c r="QMS59" s="84"/>
      <c r="QMT59" s="84"/>
      <c r="QMU59" s="84"/>
      <c r="QMV59" s="84"/>
      <c r="QMW59" s="84"/>
      <c r="QMX59" s="84"/>
      <c r="QMY59" s="84"/>
      <c r="QMZ59" s="84"/>
      <c r="QNA59" s="84"/>
      <c r="QNB59" s="84"/>
      <c r="QNC59" s="84"/>
      <c r="QND59" s="84"/>
      <c r="QNE59" s="84"/>
      <c r="QNF59" s="84"/>
      <c r="QNG59" s="84"/>
      <c r="QNH59" s="84"/>
      <c r="QNI59" s="84"/>
      <c r="QNJ59" s="84"/>
      <c r="QNK59" s="84"/>
      <c r="QNL59" s="84"/>
      <c r="QNM59" s="84"/>
      <c r="QNN59" s="84"/>
      <c r="QNO59" s="84"/>
      <c r="QNP59" s="84"/>
      <c r="QNQ59" s="84"/>
      <c r="QNR59" s="84"/>
      <c r="QNS59" s="84"/>
      <c r="QNT59" s="84"/>
      <c r="QNU59" s="84"/>
      <c r="QNV59" s="84"/>
      <c r="QNW59" s="84"/>
      <c r="QNX59" s="84"/>
      <c r="QNY59" s="84"/>
      <c r="QNZ59" s="84"/>
      <c r="QOA59" s="84"/>
      <c r="QOB59" s="84"/>
      <c r="QOC59" s="84"/>
      <c r="QOD59" s="84"/>
      <c r="QOE59" s="84"/>
      <c r="QOF59" s="84"/>
      <c r="QOG59" s="84"/>
      <c r="QOH59" s="84"/>
      <c r="QOI59" s="84"/>
      <c r="QOJ59" s="84"/>
      <c r="QOK59" s="84"/>
      <c r="QOL59" s="84"/>
      <c r="QOM59" s="84"/>
      <c r="QON59" s="84"/>
      <c r="QOO59" s="84"/>
      <c r="QOP59" s="84"/>
      <c r="QOQ59" s="84"/>
      <c r="QOR59" s="84"/>
      <c r="QOS59" s="84"/>
      <c r="QOT59" s="84"/>
      <c r="QOU59" s="84"/>
      <c r="QOV59" s="84"/>
      <c r="QOW59" s="84"/>
      <c r="QOX59" s="84"/>
      <c r="QOY59" s="84"/>
      <c r="QOZ59" s="84"/>
      <c r="QPA59" s="84"/>
      <c r="QPB59" s="84"/>
      <c r="QPC59" s="84"/>
      <c r="QPD59" s="84"/>
      <c r="QPE59" s="84"/>
      <c r="QPF59" s="84"/>
      <c r="QPG59" s="84"/>
      <c r="QPH59" s="84"/>
      <c r="QPI59" s="84"/>
      <c r="QPJ59" s="84"/>
      <c r="QPK59" s="84"/>
      <c r="QPL59" s="84"/>
      <c r="QPM59" s="84"/>
      <c r="QPN59" s="84"/>
      <c r="QPO59" s="84"/>
      <c r="QPP59" s="84"/>
      <c r="QPQ59" s="84"/>
      <c r="QPR59" s="84"/>
      <c r="QPS59" s="84"/>
      <c r="QPT59" s="84"/>
      <c r="QPU59" s="84"/>
      <c r="QPV59" s="84"/>
      <c r="QPW59" s="84"/>
      <c r="QPX59" s="84"/>
      <c r="QPY59" s="84"/>
      <c r="QPZ59" s="84"/>
      <c r="QQA59" s="84"/>
      <c r="QQB59" s="84"/>
      <c r="QQC59" s="84"/>
      <c r="QQD59" s="84"/>
      <c r="QQE59" s="84"/>
      <c r="QQF59" s="84"/>
      <c r="QQG59" s="84"/>
      <c r="QQH59" s="84"/>
      <c r="QQI59" s="84"/>
      <c r="QQJ59" s="84"/>
      <c r="QQK59" s="84"/>
      <c r="QQL59" s="84"/>
      <c r="QQM59" s="84"/>
      <c r="QQN59" s="84"/>
      <c r="QQO59" s="84"/>
      <c r="QQP59" s="84"/>
      <c r="QQQ59" s="84"/>
      <c r="QQR59" s="84"/>
      <c r="QQS59" s="84"/>
      <c r="QQT59" s="84"/>
      <c r="QQU59" s="84"/>
      <c r="QQV59" s="84"/>
      <c r="QQW59" s="84"/>
      <c r="QQX59" s="84"/>
      <c r="QQY59" s="84"/>
      <c r="QQZ59" s="84"/>
      <c r="QRA59" s="84"/>
      <c r="QRB59" s="84"/>
      <c r="QRC59" s="84"/>
      <c r="QRD59" s="84"/>
      <c r="QRE59" s="84"/>
      <c r="QRF59" s="84"/>
      <c r="QRG59" s="84"/>
      <c r="QRH59" s="84"/>
      <c r="QRI59" s="84"/>
      <c r="QRJ59" s="84"/>
      <c r="QRK59" s="84"/>
      <c r="QRL59" s="84"/>
      <c r="QRM59" s="84"/>
      <c r="QRN59" s="84"/>
      <c r="QRO59" s="84"/>
      <c r="QRP59" s="84"/>
      <c r="QRQ59" s="84"/>
      <c r="QRR59" s="84"/>
      <c r="QRS59" s="84"/>
      <c r="QRT59" s="84"/>
      <c r="QRU59" s="84"/>
      <c r="QRV59" s="84"/>
      <c r="QRW59" s="84"/>
      <c r="QRX59" s="84"/>
      <c r="QRY59" s="84"/>
      <c r="QRZ59" s="84"/>
      <c r="QSA59" s="84"/>
      <c r="QSB59" s="84"/>
      <c r="QSC59" s="84"/>
      <c r="QSD59" s="84"/>
      <c r="QSE59" s="84"/>
      <c r="QSF59" s="84"/>
      <c r="QSG59" s="84"/>
      <c r="QSH59" s="84"/>
      <c r="QSI59" s="84"/>
      <c r="QSJ59" s="84"/>
      <c r="QSK59" s="84"/>
      <c r="QSL59" s="84"/>
      <c r="QSM59" s="84"/>
      <c r="QSN59" s="84"/>
      <c r="QSO59" s="84"/>
      <c r="QSP59" s="84"/>
      <c r="QSQ59" s="84"/>
      <c r="QSR59" s="84"/>
      <c r="QSS59" s="84"/>
      <c r="QST59" s="84"/>
      <c r="QSU59" s="84"/>
      <c r="QSV59" s="84"/>
      <c r="QSW59" s="84"/>
      <c r="QSX59" s="84"/>
      <c r="QSY59" s="84"/>
      <c r="QSZ59" s="84"/>
      <c r="QTA59" s="84"/>
      <c r="QTB59" s="84"/>
      <c r="QTC59" s="84"/>
      <c r="QTD59" s="84"/>
      <c r="QTE59" s="84"/>
      <c r="QTF59" s="84"/>
      <c r="QTG59" s="84"/>
      <c r="QTH59" s="84"/>
      <c r="QTI59" s="84"/>
      <c r="QTJ59" s="84"/>
      <c r="QTK59" s="84"/>
      <c r="QTL59" s="84"/>
      <c r="QTM59" s="84"/>
      <c r="QTN59" s="84"/>
      <c r="QTO59" s="84"/>
      <c r="QTP59" s="84"/>
      <c r="QTQ59" s="84"/>
      <c r="QTR59" s="84"/>
      <c r="QTS59" s="84"/>
      <c r="QTT59" s="84"/>
      <c r="QTU59" s="84"/>
      <c r="QTV59" s="84"/>
      <c r="QTW59" s="84"/>
      <c r="QTX59" s="84"/>
      <c r="QTY59" s="84"/>
      <c r="QTZ59" s="84"/>
      <c r="QUA59" s="84"/>
      <c r="QUB59" s="84"/>
      <c r="QUC59" s="84"/>
      <c r="QUD59" s="84"/>
      <c r="QUE59" s="84"/>
      <c r="QUF59" s="84"/>
      <c r="QUG59" s="84"/>
      <c r="QUH59" s="84"/>
      <c r="QUI59" s="84"/>
      <c r="QUJ59" s="84"/>
      <c r="QUK59" s="84"/>
      <c r="QUL59" s="84"/>
      <c r="QUM59" s="84"/>
      <c r="QUN59" s="84"/>
      <c r="QUO59" s="84"/>
      <c r="QUP59" s="84"/>
      <c r="QUQ59" s="84"/>
      <c r="QUR59" s="84"/>
      <c r="QUS59" s="84"/>
      <c r="QUT59" s="84"/>
      <c r="QUU59" s="84"/>
      <c r="QUV59" s="84"/>
      <c r="QUW59" s="84"/>
      <c r="QUX59" s="84"/>
      <c r="QUY59" s="84"/>
      <c r="QUZ59" s="84"/>
      <c r="QVA59" s="84"/>
      <c r="QVB59" s="84"/>
      <c r="QVC59" s="84"/>
      <c r="QVD59" s="84"/>
      <c r="QVE59" s="84"/>
      <c r="QVF59" s="84"/>
      <c r="QVG59" s="84"/>
      <c r="QVH59" s="84"/>
      <c r="QVI59" s="84"/>
      <c r="QVJ59" s="84"/>
      <c r="QVK59" s="84"/>
      <c r="QVL59" s="84"/>
      <c r="QVM59" s="84"/>
      <c r="QVN59" s="84"/>
      <c r="QVO59" s="84"/>
      <c r="QVP59" s="84"/>
      <c r="QVQ59" s="84"/>
      <c r="QVR59" s="84"/>
      <c r="QVS59" s="84"/>
      <c r="QVT59" s="84"/>
      <c r="QVU59" s="84"/>
      <c r="QVV59" s="84"/>
      <c r="QVW59" s="84"/>
      <c r="QVX59" s="84"/>
      <c r="QVY59" s="84"/>
      <c r="QVZ59" s="84"/>
      <c r="QWA59" s="84"/>
      <c r="QWB59" s="84"/>
      <c r="QWC59" s="84"/>
      <c r="QWD59" s="84"/>
      <c r="QWE59" s="84"/>
      <c r="QWF59" s="84"/>
      <c r="QWG59" s="84"/>
      <c r="QWH59" s="84"/>
      <c r="QWI59" s="84"/>
      <c r="QWJ59" s="84"/>
      <c r="QWK59" s="84"/>
      <c r="QWL59" s="84"/>
      <c r="QWM59" s="84"/>
      <c r="QWN59" s="84"/>
      <c r="QWO59" s="84"/>
      <c r="QWP59" s="84"/>
      <c r="QWQ59" s="84"/>
      <c r="QWR59" s="84"/>
      <c r="QWS59" s="84"/>
      <c r="QWT59" s="84"/>
      <c r="QWU59" s="84"/>
      <c r="QWV59" s="84"/>
      <c r="QWW59" s="84"/>
      <c r="QWX59" s="84"/>
      <c r="QWY59" s="84"/>
      <c r="QWZ59" s="84"/>
      <c r="QXA59" s="84"/>
      <c r="QXB59" s="84"/>
      <c r="QXC59" s="84"/>
      <c r="QXD59" s="84"/>
      <c r="QXE59" s="84"/>
      <c r="QXF59" s="84"/>
      <c r="QXG59" s="84"/>
      <c r="QXH59" s="84"/>
      <c r="QXI59" s="84"/>
      <c r="QXJ59" s="84"/>
      <c r="QXK59" s="84"/>
      <c r="QXL59" s="84"/>
      <c r="QXM59" s="84"/>
      <c r="QXN59" s="84"/>
      <c r="QXO59" s="84"/>
      <c r="QXP59" s="84"/>
      <c r="QXQ59" s="84"/>
      <c r="QXR59" s="84"/>
      <c r="QXS59" s="84"/>
      <c r="QXT59" s="84"/>
      <c r="QXU59" s="84"/>
      <c r="QXV59" s="84"/>
      <c r="QXW59" s="84"/>
      <c r="QXX59" s="84"/>
      <c r="QXY59" s="84"/>
      <c r="QXZ59" s="84"/>
      <c r="QYA59" s="84"/>
      <c r="QYB59" s="84"/>
      <c r="QYC59" s="84"/>
      <c r="QYD59" s="84"/>
      <c r="QYE59" s="84"/>
      <c r="QYF59" s="84"/>
      <c r="QYG59" s="84"/>
      <c r="QYH59" s="84"/>
      <c r="QYI59" s="84"/>
      <c r="QYJ59" s="84"/>
      <c r="QYK59" s="84"/>
      <c r="QYL59" s="84"/>
      <c r="QYM59" s="84"/>
      <c r="QYN59" s="84"/>
      <c r="QYO59" s="84"/>
      <c r="QYP59" s="84"/>
      <c r="QYQ59" s="84"/>
      <c r="QYR59" s="84"/>
      <c r="QYS59" s="84"/>
      <c r="QYT59" s="84"/>
      <c r="QYU59" s="84"/>
      <c r="QYV59" s="84"/>
      <c r="QYW59" s="84"/>
      <c r="QYX59" s="84"/>
      <c r="QYY59" s="84"/>
      <c r="QYZ59" s="84"/>
      <c r="QZA59" s="84"/>
      <c r="QZB59" s="84"/>
      <c r="QZC59" s="84"/>
      <c r="QZD59" s="84"/>
      <c r="QZE59" s="84"/>
      <c r="QZF59" s="84"/>
      <c r="QZG59" s="84"/>
      <c r="QZH59" s="84"/>
      <c r="QZI59" s="84"/>
      <c r="QZJ59" s="84"/>
      <c r="QZK59" s="84"/>
      <c r="QZL59" s="84"/>
      <c r="QZM59" s="84"/>
      <c r="QZN59" s="84"/>
      <c r="QZO59" s="84"/>
      <c r="QZP59" s="84"/>
      <c r="QZQ59" s="84"/>
      <c r="QZR59" s="84"/>
      <c r="QZS59" s="84"/>
      <c r="QZT59" s="84"/>
      <c r="QZU59" s="84"/>
      <c r="QZV59" s="84"/>
      <c r="QZW59" s="84"/>
      <c r="QZX59" s="84"/>
      <c r="QZY59" s="84"/>
      <c r="QZZ59" s="84"/>
      <c r="RAA59" s="84"/>
      <c r="RAB59" s="84"/>
      <c r="RAC59" s="84"/>
      <c r="RAD59" s="84"/>
      <c r="RAE59" s="84"/>
      <c r="RAF59" s="84"/>
      <c r="RAG59" s="84"/>
      <c r="RAH59" s="84"/>
      <c r="RAI59" s="84"/>
      <c r="RAJ59" s="84"/>
      <c r="RAK59" s="84"/>
      <c r="RAL59" s="84"/>
      <c r="RAM59" s="84"/>
      <c r="RAN59" s="84"/>
      <c r="RAO59" s="84"/>
      <c r="RAP59" s="84"/>
      <c r="RAQ59" s="84"/>
      <c r="RAR59" s="84"/>
      <c r="RAS59" s="84"/>
      <c r="RAT59" s="84"/>
      <c r="RAU59" s="84"/>
      <c r="RAV59" s="84"/>
      <c r="RAW59" s="84"/>
      <c r="RAX59" s="84"/>
      <c r="RAY59" s="84"/>
      <c r="RAZ59" s="84"/>
      <c r="RBA59" s="84"/>
      <c r="RBB59" s="84"/>
      <c r="RBC59" s="84"/>
      <c r="RBD59" s="84"/>
      <c r="RBE59" s="84"/>
      <c r="RBF59" s="84"/>
      <c r="RBG59" s="84"/>
      <c r="RBH59" s="84"/>
      <c r="RBI59" s="84"/>
      <c r="RBJ59" s="84"/>
      <c r="RBK59" s="84"/>
      <c r="RBL59" s="84"/>
      <c r="RBM59" s="84"/>
      <c r="RBN59" s="84"/>
      <c r="RBO59" s="84"/>
      <c r="RBP59" s="84"/>
      <c r="RBQ59" s="84"/>
      <c r="RBR59" s="84"/>
      <c r="RBS59" s="84"/>
      <c r="RBT59" s="84"/>
      <c r="RBU59" s="84"/>
      <c r="RBV59" s="84"/>
      <c r="RBW59" s="84"/>
      <c r="RBX59" s="84"/>
      <c r="RBY59" s="84"/>
      <c r="RBZ59" s="84"/>
      <c r="RCA59" s="84"/>
      <c r="RCB59" s="84"/>
      <c r="RCC59" s="84"/>
      <c r="RCD59" s="84"/>
      <c r="RCE59" s="84"/>
      <c r="RCF59" s="84"/>
      <c r="RCG59" s="84"/>
      <c r="RCH59" s="84"/>
      <c r="RCI59" s="84"/>
      <c r="RCJ59" s="84"/>
      <c r="RCK59" s="84"/>
      <c r="RCL59" s="84"/>
      <c r="RCM59" s="84"/>
      <c r="RCN59" s="84"/>
      <c r="RCO59" s="84"/>
      <c r="RCP59" s="84"/>
      <c r="RCQ59" s="84"/>
      <c r="RCR59" s="84"/>
      <c r="RCS59" s="84"/>
      <c r="RCT59" s="84"/>
      <c r="RCU59" s="84"/>
      <c r="RCV59" s="84"/>
      <c r="RCW59" s="84"/>
      <c r="RCX59" s="84"/>
      <c r="RCY59" s="84"/>
      <c r="RCZ59" s="84"/>
      <c r="RDA59" s="84"/>
      <c r="RDB59" s="84"/>
      <c r="RDC59" s="84"/>
      <c r="RDD59" s="84"/>
      <c r="RDE59" s="84"/>
      <c r="RDF59" s="84"/>
      <c r="RDG59" s="84"/>
      <c r="RDH59" s="84"/>
      <c r="RDI59" s="84"/>
      <c r="RDJ59" s="84"/>
      <c r="RDK59" s="84"/>
      <c r="RDL59" s="84"/>
      <c r="RDM59" s="84"/>
      <c r="RDN59" s="84"/>
      <c r="RDO59" s="84"/>
      <c r="RDP59" s="84"/>
      <c r="RDQ59" s="84"/>
      <c r="RDR59" s="84"/>
      <c r="RDS59" s="84"/>
      <c r="RDT59" s="84"/>
      <c r="RDU59" s="84"/>
      <c r="RDV59" s="84"/>
      <c r="RDW59" s="84"/>
      <c r="RDX59" s="84"/>
      <c r="RDY59" s="84"/>
      <c r="RDZ59" s="84"/>
      <c r="REA59" s="84"/>
      <c r="REB59" s="84"/>
      <c r="REC59" s="84"/>
      <c r="RED59" s="84"/>
      <c r="REE59" s="84"/>
      <c r="REF59" s="84"/>
      <c r="REG59" s="84"/>
      <c r="REH59" s="84"/>
      <c r="REI59" s="84"/>
      <c r="REJ59" s="84"/>
      <c r="REK59" s="84"/>
      <c r="REL59" s="84"/>
      <c r="REM59" s="84"/>
      <c r="REN59" s="84"/>
      <c r="REO59" s="84"/>
      <c r="REP59" s="84"/>
      <c r="REQ59" s="84"/>
      <c r="RER59" s="84"/>
      <c r="RES59" s="84"/>
      <c r="RET59" s="84"/>
      <c r="REU59" s="84"/>
      <c r="REV59" s="84"/>
      <c r="REW59" s="84"/>
      <c r="REX59" s="84"/>
      <c r="REY59" s="84"/>
      <c r="REZ59" s="84"/>
      <c r="RFA59" s="84"/>
      <c r="RFB59" s="84"/>
      <c r="RFC59" s="84"/>
      <c r="RFD59" s="84"/>
      <c r="RFE59" s="84"/>
      <c r="RFF59" s="84"/>
      <c r="RFG59" s="84"/>
      <c r="RFH59" s="84"/>
      <c r="RFI59" s="84"/>
      <c r="RFJ59" s="84"/>
      <c r="RFK59" s="84"/>
      <c r="RFL59" s="84"/>
      <c r="RFM59" s="84"/>
      <c r="RFN59" s="84"/>
      <c r="RFO59" s="84"/>
      <c r="RFP59" s="84"/>
      <c r="RFQ59" s="84"/>
      <c r="RFR59" s="84"/>
      <c r="RFS59" s="84"/>
      <c r="RFT59" s="84"/>
      <c r="RFU59" s="84"/>
      <c r="RFV59" s="84"/>
      <c r="RFW59" s="84"/>
      <c r="RFX59" s="84"/>
      <c r="RFY59" s="84"/>
      <c r="RFZ59" s="84"/>
      <c r="RGA59" s="84"/>
      <c r="RGB59" s="84"/>
      <c r="RGC59" s="84"/>
      <c r="RGD59" s="84"/>
      <c r="RGE59" s="84"/>
      <c r="RGF59" s="84"/>
      <c r="RGG59" s="84"/>
      <c r="RGH59" s="84"/>
      <c r="RGI59" s="84"/>
      <c r="RGJ59" s="84"/>
      <c r="RGK59" s="84"/>
      <c r="RGL59" s="84"/>
      <c r="RGM59" s="84"/>
      <c r="RGN59" s="84"/>
      <c r="RGO59" s="84"/>
      <c r="RGP59" s="84"/>
      <c r="RGQ59" s="84"/>
      <c r="RGR59" s="84"/>
      <c r="RGS59" s="84"/>
      <c r="RGT59" s="84"/>
      <c r="RGU59" s="84"/>
      <c r="RGV59" s="84"/>
      <c r="RGW59" s="84"/>
      <c r="RGX59" s="84"/>
      <c r="RGY59" s="84"/>
      <c r="RGZ59" s="84"/>
      <c r="RHA59" s="84"/>
      <c r="RHB59" s="84"/>
      <c r="RHC59" s="84"/>
      <c r="RHD59" s="84"/>
      <c r="RHE59" s="84"/>
      <c r="RHF59" s="84"/>
      <c r="RHG59" s="84"/>
      <c r="RHH59" s="84"/>
      <c r="RHI59" s="84"/>
      <c r="RHJ59" s="84"/>
      <c r="RHK59" s="84"/>
      <c r="RHL59" s="84"/>
      <c r="RHM59" s="84"/>
      <c r="RHN59" s="84"/>
      <c r="RHO59" s="84"/>
      <c r="RHP59" s="84"/>
      <c r="RHQ59" s="84"/>
      <c r="RHR59" s="84"/>
      <c r="RHS59" s="84"/>
      <c r="RHT59" s="84"/>
      <c r="RHU59" s="84"/>
      <c r="RHV59" s="84"/>
      <c r="RHW59" s="84"/>
      <c r="RHX59" s="84"/>
      <c r="RHY59" s="84"/>
      <c r="RHZ59" s="84"/>
      <c r="RIA59" s="84"/>
      <c r="RIB59" s="84"/>
      <c r="RIC59" s="84"/>
      <c r="RID59" s="84"/>
      <c r="RIE59" s="84"/>
      <c r="RIF59" s="84"/>
      <c r="RIG59" s="84"/>
      <c r="RIH59" s="84"/>
      <c r="RII59" s="84"/>
      <c r="RIJ59" s="84"/>
      <c r="RIK59" s="84"/>
      <c r="RIL59" s="84"/>
      <c r="RIM59" s="84"/>
      <c r="RIN59" s="84"/>
      <c r="RIO59" s="84"/>
      <c r="RIP59" s="84"/>
      <c r="RIQ59" s="84"/>
      <c r="RIR59" s="84"/>
      <c r="RIS59" s="84"/>
      <c r="RIT59" s="84"/>
      <c r="RIU59" s="84"/>
      <c r="RIV59" s="84"/>
      <c r="RIW59" s="84"/>
      <c r="RIX59" s="84"/>
      <c r="RIY59" s="84"/>
      <c r="RIZ59" s="84"/>
      <c r="RJA59" s="84"/>
      <c r="RJB59" s="84"/>
      <c r="RJC59" s="84"/>
      <c r="RJD59" s="84"/>
      <c r="RJE59" s="84"/>
      <c r="RJF59" s="84"/>
      <c r="RJG59" s="84"/>
      <c r="RJH59" s="84"/>
      <c r="RJI59" s="84"/>
      <c r="RJJ59" s="84"/>
      <c r="RJK59" s="84"/>
      <c r="RJL59" s="84"/>
      <c r="RJM59" s="84"/>
      <c r="RJN59" s="84"/>
      <c r="RJO59" s="84"/>
      <c r="RJP59" s="84"/>
      <c r="RJQ59" s="84"/>
      <c r="RJR59" s="84"/>
      <c r="RJS59" s="84"/>
      <c r="RJT59" s="84"/>
      <c r="RJU59" s="84"/>
      <c r="RJV59" s="84"/>
      <c r="RJW59" s="84"/>
      <c r="RJX59" s="84"/>
      <c r="RJY59" s="84"/>
      <c r="RJZ59" s="84"/>
      <c r="RKA59" s="84"/>
      <c r="RKB59" s="84"/>
      <c r="RKC59" s="84"/>
      <c r="RKD59" s="84"/>
      <c r="RKE59" s="84"/>
      <c r="RKF59" s="84"/>
      <c r="RKG59" s="84"/>
      <c r="RKH59" s="84"/>
      <c r="RKI59" s="84"/>
      <c r="RKJ59" s="84"/>
      <c r="RKK59" s="84"/>
      <c r="RKL59" s="84"/>
      <c r="RKM59" s="84"/>
      <c r="RKN59" s="84"/>
      <c r="RKO59" s="84"/>
      <c r="RKP59" s="84"/>
      <c r="RKQ59" s="84"/>
      <c r="RKR59" s="84"/>
      <c r="RKS59" s="84"/>
      <c r="RKT59" s="84"/>
      <c r="RKU59" s="84"/>
      <c r="RKV59" s="84"/>
      <c r="RKW59" s="84"/>
      <c r="RKX59" s="84"/>
      <c r="RKY59" s="84"/>
      <c r="RKZ59" s="84"/>
      <c r="RLA59" s="84"/>
      <c r="RLB59" s="84"/>
      <c r="RLC59" s="84"/>
      <c r="RLD59" s="84"/>
      <c r="RLE59" s="84"/>
      <c r="RLF59" s="84"/>
      <c r="RLG59" s="84"/>
      <c r="RLH59" s="84"/>
      <c r="RLI59" s="84"/>
      <c r="RLJ59" s="84"/>
      <c r="RLK59" s="84"/>
      <c r="RLL59" s="84"/>
      <c r="RLM59" s="84"/>
      <c r="RLN59" s="84"/>
      <c r="RLO59" s="84"/>
      <c r="RLP59" s="84"/>
      <c r="RLQ59" s="84"/>
      <c r="RLR59" s="84"/>
      <c r="RLS59" s="84"/>
      <c r="RLT59" s="84"/>
      <c r="RLU59" s="84"/>
      <c r="RLV59" s="84"/>
      <c r="RLW59" s="84"/>
      <c r="RLX59" s="84"/>
      <c r="RLY59" s="84"/>
      <c r="RLZ59" s="84"/>
      <c r="RMA59" s="84"/>
      <c r="RMB59" s="84"/>
      <c r="RMC59" s="84"/>
      <c r="RMD59" s="84"/>
      <c r="RME59" s="84"/>
      <c r="RMF59" s="84"/>
      <c r="RMG59" s="84"/>
      <c r="RMH59" s="84"/>
      <c r="RMI59" s="84"/>
      <c r="RMJ59" s="84"/>
      <c r="RMK59" s="84"/>
      <c r="RML59" s="84"/>
      <c r="RMM59" s="84"/>
      <c r="RMN59" s="84"/>
      <c r="RMO59" s="84"/>
      <c r="RMP59" s="84"/>
      <c r="RMQ59" s="84"/>
      <c r="RMR59" s="84"/>
      <c r="RMS59" s="84"/>
      <c r="RMT59" s="84"/>
      <c r="RMU59" s="84"/>
      <c r="RMV59" s="84"/>
      <c r="RMW59" s="84"/>
      <c r="RMX59" s="84"/>
      <c r="RMY59" s="84"/>
      <c r="RMZ59" s="84"/>
      <c r="RNA59" s="84"/>
      <c r="RNB59" s="84"/>
      <c r="RNC59" s="84"/>
      <c r="RND59" s="84"/>
      <c r="RNE59" s="84"/>
      <c r="RNF59" s="84"/>
      <c r="RNG59" s="84"/>
      <c r="RNH59" s="84"/>
      <c r="RNI59" s="84"/>
      <c r="RNJ59" s="84"/>
      <c r="RNK59" s="84"/>
      <c r="RNL59" s="84"/>
      <c r="RNM59" s="84"/>
      <c r="RNN59" s="84"/>
      <c r="RNO59" s="84"/>
      <c r="RNP59" s="84"/>
      <c r="RNQ59" s="84"/>
      <c r="RNR59" s="84"/>
      <c r="RNS59" s="84"/>
      <c r="RNT59" s="84"/>
      <c r="RNU59" s="84"/>
      <c r="RNV59" s="84"/>
      <c r="RNW59" s="84"/>
      <c r="RNX59" s="84"/>
      <c r="RNY59" s="84"/>
      <c r="RNZ59" s="84"/>
      <c r="ROA59" s="84"/>
      <c r="ROB59" s="84"/>
      <c r="ROC59" s="84"/>
      <c r="ROD59" s="84"/>
      <c r="ROE59" s="84"/>
      <c r="ROF59" s="84"/>
      <c r="ROG59" s="84"/>
      <c r="ROH59" s="84"/>
      <c r="ROI59" s="84"/>
      <c r="ROJ59" s="84"/>
      <c r="ROK59" s="84"/>
      <c r="ROL59" s="84"/>
      <c r="ROM59" s="84"/>
      <c r="RON59" s="84"/>
      <c r="ROO59" s="84"/>
      <c r="ROP59" s="84"/>
      <c r="ROQ59" s="84"/>
      <c r="ROR59" s="84"/>
      <c r="ROS59" s="84"/>
      <c r="ROT59" s="84"/>
      <c r="ROU59" s="84"/>
      <c r="ROV59" s="84"/>
      <c r="ROW59" s="84"/>
      <c r="ROX59" s="84"/>
      <c r="ROY59" s="84"/>
      <c r="ROZ59" s="84"/>
      <c r="RPA59" s="84"/>
      <c r="RPB59" s="84"/>
      <c r="RPC59" s="84"/>
      <c r="RPD59" s="84"/>
      <c r="RPE59" s="84"/>
      <c r="RPF59" s="84"/>
      <c r="RPG59" s="84"/>
      <c r="RPH59" s="84"/>
      <c r="RPI59" s="84"/>
      <c r="RPJ59" s="84"/>
      <c r="RPK59" s="84"/>
      <c r="RPL59" s="84"/>
      <c r="RPM59" s="84"/>
      <c r="RPN59" s="84"/>
      <c r="RPO59" s="84"/>
      <c r="RPP59" s="84"/>
      <c r="RPQ59" s="84"/>
      <c r="RPR59" s="84"/>
      <c r="RPS59" s="84"/>
      <c r="RPT59" s="84"/>
      <c r="RPU59" s="84"/>
      <c r="RPV59" s="84"/>
      <c r="RPW59" s="84"/>
      <c r="RPX59" s="84"/>
      <c r="RPY59" s="84"/>
      <c r="RPZ59" s="84"/>
      <c r="RQA59" s="84"/>
      <c r="RQB59" s="84"/>
      <c r="RQC59" s="84"/>
      <c r="RQD59" s="84"/>
      <c r="RQE59" s="84"/>
      <c r="RQF59" s="84"/>
      <c r="RQG59" s="84"/>
      <c r="RQH59" s="84"/>
      <c r="RQI59" s="84"/>
      <c r="RQJ59" s="84"/>
      <c r="RQK59" s="84"/>
      <c r="RQL59" s="84"/>
      <c r="RQM59" s="84"/>
      <c r="RQN59" s="84"/>
      <c r="RQO59" s="84"/>
      <c r="RQP59" s="84"/>
      <c r="RQQ59" s="84"/>
      <c r="RQR59" s="84"/>
      <c r="RQS59" s="84"/>
      <c r="RQT59" s="84"/>
      <c r="RQU59" s="84"/>
      <c r="RQV59" s="84"/>
      <c r="RQW59" s="84"/>
      <c r="RQX59" s="84"/>
      <c r="RQY59" s="84"/>
      <c r="RQZ59" s="84"/>
      <c r="RRA59" s="84"/>
      <c r="RRB59" s="84"/>
      <c r="RRC59" s="84"/>
      <c r="RRD59" s="84"/>
      <c r="RRE59" s="84"/>
      <c r="RRF59" s="84"/>
      <c r="RRG59" s="84"/>
      <c r="RRH59" s="84"/>
      <c r="RRI59" s="84"/>
      <c r="RRJ59" s="84"/>
      <c r="RRK59" s="84"/>
      <c r="RRL59" s="84"/>
      <c r="RRM59" s="84"/>
      <c r="RRN59" s="84"/>
      <c r="RRO59" s="84"/>
      <c r="RRP59" s="84"/>
      <c r="RRQ59" s="84"/>
      <c r="RRR59" s="84"/>
      <c r="RRS59" s="84"/>
      <c r="RRT59" s="84"/>
      <c r="RRU59" s="84"/>
      <c r="RRV59" s="84"/>
      <c r="RRW59" s="84"/>
      <c r="RRX59" s="84"/>
      <c r="RRY59" s="84"/>
      <c r="RRZ59" s="84"/>
      <c r="RSA59" s="84"/>
      <c r="RSB59" s="84"/>
      <c r="RSC59" s="84"/>
      <c r="RSD59" s="84"/>
      <c r="RSE59" s="84"/>
      <c r="RSF59" s="84"/>
      <c r="RSG59" s="84"/>
      <c r="RSH59" s="84"/>
      <c r="RSI59" s="84"/>
      <c r="RSJ59" s="84"/>
      <c r="RSK59" s="84"/>
      <c r="RSL59" s="84"/>
      <c r="RSM59" s="84"/>
      <c r="RSN59" s="84"/>
      <c r="RSO59" s="84"/>
      <c r="RSP59" s="84"/>
      <c r="RSQ59" s="84"/>
      <c r="RSR59" s="84"/>
      <c r="RSS59" s="84"/>
      <c r="RST59" s="84"/>
      <c r="RSU59" s="84"/>
      <c r="RSV59" s="84"/>
      <c r="RSW59" s="84"/>
      <c r="RSX59" s="84"/>
      <c r="RSY59" s="84"/>
      <c r="RSZ59" s="84"/>
      <c r="RTA59" s="84"/>
      <c r="RTB59" s="84"/>
      <c r="RTC59" s="84"/>
      <c r="RTD59" s="84"/>
      <c r="RTE59" s="84"/>
      <c r="RTF59" s="84"/>
      <c r="RTG59" s="84"/>
      <c r="RTH59" s="84"/>
      <c r="RTI59" s="84"/>
      <c r="RTJ59" s="84"/>
      <c r="RTK59" s="84"/>
      <c r="RTL59" s="84"/>
      <c r="RTM59" s="84"/>
      <c r="RTN59" s="84"/>
      <c r="RTO59" s="84"/>
      <c r="RTP59" s="84"/>
      <c r="RTQ59" s="84"/>
      <c r="RTR59" s="84"/>
      <c r="RTS59" s="84"/>
      <c r="RTT59" s="84"/>
      <c r="RTU59" s="84"/>
      <c r="RTV59" s="84"/>
      <c r="RTW59" s="84"/>
      <c r="RTX59" s="84"/>
      <c r="RTY59" s="84"/>
      <c r="RTZ59" s="84"/>
      <c r="RUA59" s="84"/>
      <c r="RUB59" s="84"/>
      <c r="RUC59" s="84"/>
      <c r="RUD59" s="84"/>
      <c r="RUE59" s="84"/>
      <c r="RUF59" s="84"/>
      <c r="RUG59" s="84"/>
      <c r="RUH59" s="84"/>
      <c r="RUI59" s="84"/>
      <c r="RUJ59" s="84"/>
      <c r="RUK59" s="84"/>
      <c r="RUL59" s="84"/>
      <c r="RUM59" s="84"/>
      <c r="RUN59" s="84"/>
      <c r="RUO59" s="84"/>
      <c r="RUP59" s="84"/>
      <c r="RUQ59" s="84"/>
      <c r="RUR59" s="84"/>
      <c r="RUS59" s="84"/>
      <c r="RUT59" s="84"/>
      <c r="RUU59" s="84"/>
      <c r="RUV59" s="84"/>
      <c r="RUW59" s="84"/>
      <c r="RUX59" s="84"/>
      <c r="RUY59" s="84"/>
      <c r="RUZ59" s="84"/>
      <c r="RVA59" s="84"/>
      <c r="RVB59" s="84"/>
      <c r="RVC59" s="84"/>
      <c r="RVD59" s="84"/>
      <c r="RVE59" s="84"/>
      <c r="RVF59" s="84"/>
      <c r="RVG59" s="84"/>
      <c r="RVH59" s="84"/>
      <c r="RVI59" s="84"/>
      <c r="RVJ59" s="84"/>
      <c r="RVK59" s="84"/>
      <c r="RVL59" s="84"/>
      <c r="RVM59" s="84"/>
      <c r="RVN59" s="84"/>
      <c r="RVO59" s="84"/>
      <c r="RVP59" s="84"/>
      <c r="RVQ59" s="84"/>
      <c r="RVR59" s="84"/>
      <c r="RVS59" s="84"/>
      <c r="RVT59" s="84"/>
      <c r="RVU59" s="84"/>
      <c r="RVV59" s="84"/>
      <c r="RVW59" s="84"/>
      <c r="RVX59" s="84"/>
      <c r="RVY59" s="84"/>
      <c r="RVZ59" s="84"/>
      <c r="RWA59" s="84"/>
      <c r="RWB59" s="84"/>
      <c r="RWC59" s="84"/>
      <c r="RWD59" s="84"/>
      <c r="RWE59" s="84"/>
      <c r="RWF59" s="84"/>
      <c r="RWG59" s="84"/>
      <c r="RWH59" s="84"/>
      <c r="RWI59" s="84"/>
      <c r="RWJ59" s="84"/>
      <c r="RWK59" s="84"/>
      <c r="RWL59" s="84"/>
      <c r="RWM59" s="84"/>
      <c r="RWN59" s="84"/>
      <c r="RWO59" s="84"/>
      <c r="RWP59" s="84"/>
      <c r="RWQ59" s="84"/>
      <c r="RWR59" s="84"/>
      <c r="RWS59" s="84"/>
      <c r="RWT59" s="84"/>
      <c r="RWU59" s="84"/>
      <c r="RWV59" s="84"/>
      <c r="RWW59" s="84"/>
      <c r="RWX59" s="84"/>
      <c r="RWY59" s="84"/>
      <c r="RWZ59" s="84"/>
      <c r="RXA59" s="84"/>
      <c r="RXB59" s="84"/>
      <c r="RXC59" s="84"/>
      <c r="RXD59" s="84"/>
      <c r="RXE59" s="84"/>
      <c r="RXF59" s="84"/>
      <c r="RXG59" s="84"/>
      <c r="RXH59" s="84"/>
      <c r="RXI59" s="84"/>
      <c r="RXJ59" s="84"/>
      <c r="RXK59" s="84"/>
      <c r="RXL59" s="84"/>
      <c r="RXM59" s="84"/>
      <c r="RXN59" s="84"/>
      <c r="RXO59" s="84"/>
      <c r="RXP59" s="84"/>
      <c r="RXQ59" s="84"/>
      <c r="RXR59" s="84"/>
      <c r="RXS59" s="84"/>
      <c r="RXT59" s="84"/>
      <c r="RXU59" s="84"/>
      <c r="RXV59" s="84"/>
      <c r="RXW59" s="84"/>
      <c r="RXX59" s="84"/>
      <c r="RXY59" s="84"/>
      <c r="RXZ59" s="84"/>
      <c r="RYA59" s="84"/>
      <c r="RYB59" s="84"/>
      <c r="RYC59" s="84"/>
      <c r="RYD59" s="84"/>
      <c r="RYE59" s="84"/>
      <c r="RYF59" s="84"/>
      <c r="RYG59" s="84"/>
      <c r="RYH59" s="84"/>
      <c r="RYI59" s="84"/>
      <c r="RYJ59" s="84"/>
      <c r="RYK59" s="84"/>
      <c r="RYL59" s="84"/>
      <c r="RYM59" s="84"/>
      <c r="RYN59" s="84"/>
      <c r="RYO59" s="84"/>
      <c r="RYP59" s="84"/>
      <c r="RYQ59" s="84"/>
      <c r="RYR59" s="84"/>
      <c r="RYS59" s="84"/>
      <c r="RYT59" s="84"/>
      <c r="RYU59" s="84"/>
      <c r="RYV59" s="84"/>
      <c r="RYW59" s="84"/>
      <c r="RYX59" s="84"/>
      <c r="RYY59" s="84"/>
      <c r="RYZ59" s="84"/>
      <c r="RZA59" s="84"/>
      <c r="RZB59" s="84"/>
      <c r="RZC59" s="84"/>
      <c r="RZD59" s="84"/>
      <c r="RZE59" s="84"/>
      <c r="RZF59" s="84"/>
      <c r="RZG59" s="84"/>
      <c r="RZH59" s="84"/>
      <c r="RZI59" s="84"/>
      <c r="RZJ59" s="84"/>
      <c r="RZK59" s="84"/>
      <c r="RZL59" s="84"/>
      <c r="RZM59" s="84"/>
      <c r="RZN59" s="84"/>
      <c r="RZO59" s="84"/>
      <c r="RZP59" s="84"/>
      <c r="RZQ59" s="84"/>
      <c r="RZR59" s="84"/>
      <c r="RZS59" s="84"/>
      <c r="RZT59" s="84"/>
      <c r="RZU59" s="84"/>
      <c r="RZV59" s="84"/>
      <c r="RZW59" s="84"/>
      <c r="RZX59" s="84"/>
      <c r="RZY59" s="84"/>
      <c r="RZZ59" s="84"/>
      <c r="SAA59" s="84"/>
      <c r="SAB59" s="84"/>
      <c r="SAC59" s="84"/>
      <c r="SAD59" s="84"/>
      <c r="SAE59" s="84"/>
      <c r="SAF59" s="84"/>
      <c r="SAG59" s="84"/>
      <c r="SAH59" s="84"/>
      <c r="SAI59" s="84"/>
      <c r="SAJ59" s="84"/>
      <c r="SAK59" s="84"/>
      <c r="SAL59" s="84"/>
      <c r="SAM59" s="84"/>
      <c r="SAN59" s="84"/>
      <c r="SAO59" s="84"/>
      <c r="SAP59" s="84"/>
      <c r="SAQ59" s="84"/>
      <c r="SAR59" s="84"/>
      <c r="SAS59" s="84"/>
      <c r="SAT59" s="84"/>
      <c r="SAU59" s="84"/>
      <c r="SAV59" s="84"/>
      <c r="SAW59" s="84"/>
      <c r="SAX59" s="84"/>
      <c r="SAY59" s="84"/>
      <c r="SAZ59" s="84"/>
      <c r="SBA59" s="84"/>
      <c r="SBB59" s="84"/>
      <c r="SBC59" s="84"/>
      <c r="SBD59" s="84"/>
      <c r="SBE59" s="84"/>
      <c r="SBF59" s="84"/>
      <c r="SBG59" s="84"/>
      <c r="SBH59" s="84"/>
      <c r="SBI59" s="84"/>
      <c r="SBJ59" s="84"/>
      <c r="SBK59" s="84"/>
      <c r="SBL59" s="84"/>
      <c r="SBM59" s="84"/>
      <c r="SBN59" s="84"/>
      <c r="SBO59" s="84"/>
      <c r="SBP59" s="84"/>
      <c r="SBQ59" s="84"/>
      <c r="SBR59" s="84"/>
      <c r="SBS59" s="84"/>
      <c r="SBT59" s="84"/>
      <c r="SBU59" s="84"/>
      <c r="SBV59" s="84"/>
      <c r="SBW59" s="84"/>
      <c r="SBX59" s="84"/>
      <c r="SBY59" s="84"/>
      <c r="SBZ59" s="84"/>
      <c r="SCA59" s="84"/>
      <c r="SCB59" s="84"/>
      <c r="SCC59" s="84"/>
      <c r="SCD59" s="84"/>
      <c r="SCE59" s="84"/>
      <c r="SCF59" s="84"/>
      <c r="SCG59" s="84"/>
      <c r="SCH59" s="84"/>
      <c r="SCI59" s="84"/>
      <c r="SCJ59" s="84"/>
      <c r="SCK59" s="84"/>
      <c r="SCL59" s="84"/>
      <c r="SCM59" s="84"/>
      <c r="SCN59" s="84"/>
      <c r="SCO59" s="84"/>
      <c r="SCP59" s="84"/>
      <c r="SCQ59" s="84"/>
      <c r="SCR59" s="84"/>
      <c r="SCS59" s="84"/>
      <c r="SCT59" s="84"/>
      <c r="SCU59" s="84"/>
      <c r="SCV59" s="84"/>
      <c r="SCW59" s="84"/>
      <c r="SCX59" s="84"/>
      <c r="SCY59" s="84"/>
      <c r="SCZ59" s="84"/>
      <c r="SDA59" s="84"/>
      <c r="SDB59" s="84"/>
      <c r="SDC59" s="84"/>
      <c r="SDD59" s="84"/>
      <c r="SDE59" s="84"/>
      <c r="SDF59" s="84"/>
      <c r="SDG59" s="84"/>
      <c r="SDH59" s="84"/>
      <c r="SDI59" s="84"/>
      <c r="SDJ59" s="84"/>
      <c r="SDK59" s="84"/>
      <c r="SDL59" s="84"/>
      <c r="SDM59" s="84"/>
      <c r="SDN59" s="84"/>
      <c r="SDO59" s="84"/>
      <c r="SDP59" s="84"/>
      <c r="SDQ59" s="84"/>
      <c r="SDR59" s="84"/>
      <c r="SDS59" s="84"/>
      <c r="SDT59" s="84"/>
      <c r="SDU59" s="84"/>
      <c r="SDV59" s="84"/>
      <c r="SDW59" s="84"/>
      <c r="SDX59" s="84"/>
      <c r="SDY59" s="84"/>
      <c r="SDZ59" s="84"/>
      <c r="SEA59" s="84"/>
      <c r="SEB59" s="84"/>
      <c r="SEC59" s="84"/>
      <c r="SED59" s="84"/>
      <c r="SEE59" s="84"/>
      <c r="SEF59" s="84"/>
      <c r="SEG59" s="84"/>
      <c r="SEH59" s="84"/>
      <c r="SEI59" s="84"/>
      <c r="SEJ59" s="84"/>
      <c r="SEK59" s="84"/>
      <c r="SEL59" s="84"/>
      <c r="SEM59" s="84"/>
      <c r="SEN59" s="84"/>
      <c r="SEO59" s="84"/>
      <c r="SEP59" s="84"/>
      <c r="SEQ59" s="84"/>
      <c r="SER59" s="84"/>
      <c r="SES59" s="84"/>
      <c r="SET59" s="84"/>
      <c r="SEU59" s="84"/>
      <c r="SEV59" s="84"/>
      <c r="SEW59" s="84"/>
      <c r="SEX59" s="84"/>
      <c r="SEY59" s="84"/>
      <c r="SEZ59" s="84"/>
      <c r="SFA59" s="84"/>
      <c r="SFB59" s="84"/>
      <c r="SFC59" s="84"/>
      <c r="SFD59" s="84"/>
      <c r="SFE59" s="84"/>
      <c r="SFF59" s="84"/>
      <c r="SFG59" s="84"/>
      <c r="SFH59" s="84"/>
      <c r="SFI59" s="84"/>
      <c r="SFJ59" s="84"/>
      <c r="SFK59" s="84"/>
      <c r="SFL59" s="84"/>
      <c r="SFM59" s="84"/>
      <c r="SFN59" s="84"/>
      <c r="SFO59" s="84"/>
      <c r="SFP59" s="84"/>
      <c r="SFQ59" s="84"/>
      <c r="SFR59" s="84"/>
      <c r="SFS59" s="84"/>
      <c r="SFT59" s="84"/>
      <c r="SFU59" s="84"/>
      <c r="SFV59" s="84"/>
      <c r="SFW59" s="84"/>
      <c r="SFX59" s="84"/>
      <c r="SFY59" s="84"/>
      <c r="SFZ59" s="84"/>
      <c r="SGA59" s="84"/>
      <c r="SGB59" s="84"/>
      <c r="SGC59" s="84"/>
      <c r="SGD59" s="84"/>
      <c r="SGE59" s="84"/>
      <c r="SGF59" s="84"/>
      <c r="SGG59" s="84"/>
      <c r="SGH59" s="84"/>
      <c r="SGI59" s="84"/>
      <c r="SGJ59" s="84"/>
      <c r="SGK59" s="84"/>
      <c r="SGL59" s="84"/>
      <c r="SGM59" s="84"/>
      <c r="SGN59" s="84"/>
      <c r="SGO59" s="84"/>
      <c r="SGP59" s="84"/>
      <c r="SGQ59" s="84"/>
      <c r="SGR59" s="84"/>
      <c r="SGS59" s="84"/>
      <c r="SGT59" s="84"/>
      <c r="SGU59" s="84"/>
      <c r="SGV59" s="84"/>
      <c r="SGW59" s="84"/>
      <c r="SGX59" s="84"/>
      <c r="SGY59" s="84"/>
      <c r="SGZ59" s="84"/>
      <c r="SHA59" s="84"/>
      <c r="SHB59" s="84"/>
      <c r="SHC59" s="84"/>
      <c r="SHD59" s="84"/>
      <c r="SHE59" s="84"/>
      <c r="SHF59" s="84"/>
      <c r="SHG59" s="84"/>
      <c r="SHH59" s="84"/>
      <c r="SHI59" s="84"/>
      <c r="SHJ59" s="84"/>
      <c r="SHK59" s="84"/>
      <c r="SHL59" s="84"/>
      <c r="SHM59" s="84"/>
      <c r="SHN59" s="84"/>
      <c r="SHO59" s="84"/>
      <c r="SHP59" s="84"/>
      <c r="SHQ59" s="84"/>
      <c r="SHR59" s="84"/>
      <c r="SHS59" s="84"/>
      <c r="SHT59" s="84"/>
      <c r="SHU59" s="84"/>
      <c r="SHV59" s="84"/>
      <c r="SHW59" s="84"/>
      <c r="SHX59" s="84"/>
      <c r="SHY59" s="84"/>
      <c r="SHZ59" s="84"/>
      <c r="SIA59" s="84"/>
      <c r="SIB59" s="84"/>
      <c r="SIC59" s="84"/>
      <c r="SID59" s="84"/>
      <c r="SIE59" s="84"/>
      <c r="SIF59" s="84"/>
      <c r="SIG59" s="84"/>
      <c r="SIH59" s="84"/>
      <c r="SII59" s="84"/>
      <c r="SIJ59" s="84"/>
      <c r="SIK59" s="84"/>
      <c r="SIL59" s="84"/>
      <c r="SIM59" s="84"/>
      <c r="SIN59" s="84"/>
      <c r="SIO59" s="84"/>
      <c r="SIP59" s="84"/>
      <c r="SIQ59" s="84"/>
      <c r="SIR59" s="84"/>
      <c r="SIS59" s="84"/>
      <c r="SIT59" s="84"/>
      <c r="SIU59" s="84"/>
      <c r="SIV59" s="84"/>
      <c r="SIW59" s="84"/>
      <c r="SIX59" s="84"/>
      <c r="SIY59" s="84"/>
      <c r="SIZ59" s="84"/>
      <c r="SJA59" s="84"/>
      <c r="SJB59" s="84"/>
      <c r="SJC59" s="84"/>
      <c r="SJD59" s="84"/>
      <c r="SJE59" s="84"/>
      <c r="SJF59" s="84"/>
      <c r="SJG59" s="84"/>
      <c r="SJH59" s="84"/>
      <c r="SJI59" s="84"/>
      <c r="SJJ59" s="84"/>
      <c r="SJK59" s="84"/>
      <c r="SJL59" s="84"/>
      <c r="SJM59" s="84"/>
      <c r="SJN59" s="84"/>
      <c r="SJO59" s="84"/>
      <c r="SJP59" s="84"/>
      <c r="SJQ59" s="84"/>
      <c r="SJR59" s="84"/>
      <c r="SJS59" s="84"/>
      <c r="SJT59" s="84"/>
      <c r="SJU59" s="84"/>
      <c r="SJV59" s="84"/>
      <c r="SJW59" s="84"/>
      <c r="SJX59" s="84"/>
      <c r="SJY59" s="84"/>
      <c r="SJZ59" s="84"/>
      <c r="SKA59" s="84"/>
      <c r="SKB59" s="84"/>
      <c r="SKC59" s="84"/>
      <c r="SKD59" s="84"/>
      <c r="SKE59" s="84"/>
      <c r="SKF59" s="84"/>
      <c r="SKG59" s="84"/>
      <c r="SKH59" s="84"/>
      <c r="SKI59" s="84"/>
      <c r="SKJ59" s="84"/>
      <c r="SKK59" s="84"/>
      <c r="SKL59" s="84"/>
      <c r="SKM59" s="84"/>
      <c r="SKN59" s="84"/>
      <c r="SKO59" s="84"/>
      <c r="SKP59" s="84"/>
      <c r="SKQ59" s="84"/>
      <c r="SKR59" s="84"/>
      <c r="SKS59" s="84"/>
      <c r="SKT59" s="84"/>
      <c r="SKU59" s="84"/>
      <c r="SKV59" s="84"/>
      <c r="SKW59" s="84"/>
      <c r="SKX59" s="84"/>
      <c r="SKY59" s="84"/>
      <c r="SKZ59" s="84"/>
      <c r="SLA59" s="84"/>
      <c r="SLB59" s="84"/>
      <c r="SLC59" s="84"/>
      <c r="SLD59" s="84"/>
      <c r="SLE59" s="84"/>
      <c r="SLF59" s="84"/>
      <c r="SLG59" s="84"/>
      <c r="SLH59" s="84"/>
      <c r="SLI59" s="84"/>
      <c r="SLJ59" s="84"/>
      <c r="SLK59" s="84"/>
      <c r="SLL59" s="84"/>
      <c r="SLM59" s="84"/>
      <c r="SLN59" s="84"/>
      <c r="SLO59" s="84"/>
      <c r="SLP59" s="84"/>
      <c r="SLQ59" s="84"/>
      <c r="SLR59" s="84"/>
      <c r="SLS59" s="84"/>
      <c r="SLT59" s="84"/>
      <c r="SLU59" s="84"/>
      <c r="SLV59" s="84"/>
      <c r="SLW59" s="84"/>
      <c r="SLX59" s="84"/>
      <c r="SLY59" s="84"/>
      <c r="SLZ59" s="84"/>
      <c r="SMA59" s="84"/>
      <c r="SMB59" s="84"/>
      <c r="SMC59" s="84"/>
      <c r="SMD59" s="84"/>
      <c r="SME59" s="84"/>
      <c r="SMF59" s="84"/>
      <c r="SMG59" s="84"/>
      <c r="SMH59" s="84"/>
      <c r="SMI59" s="84"/>
      <c r="SMJ59" s="84"/>
      <c r="SMK59" s="84"/>
      <c r="SML59" s="84"/>
      <c r="SMM59" s="84"/>
      <c r="SMN59" s="84"/>
      <c r="SMO59" s="84"/>
      <c r="SMP59" s="84"/>
      <c r="SMQ59" s="84"/>
      <c r="SMR59" s="84"/>
      <c r="SMS59" s="84"/>
      <c r="SMT59" s="84"/>
      <c r="SMU59" s="84"/>
      <c r="SMV59" s="84"/>
      <c r="SMW59" s="84"/>
      <c r="SMX59" s="84"/>
      <c r="SMY59" s="84"/>
      <c r="SMZ59" s="84"/>
      <c r="SNA59" s="84"/>
      <c r="SNB59" s="84"/>
      <c r="SNC59" s="84"/>
      <c r="SND59" s="84"/>
      <c r="SNE59" s="84"/>
      <c r="SNF59" s="84"/>
      <c r="SNG59" s="84"/>
      <c r="SNH59" s="84"/>
      <c r="SNI59" s="84"/>
      <c r="SNJ59" s="84"/>
      <c r="SNK59" s="84"/>
      <c r="SNL59" s="84"/>
      <c r="SNM59" s="84"/>
      <c r="SNN59" s="84"/>
      <c r="SNO59" s="84"/>
      <c r="SNP59" s="84"/>
      <c r="SNQ59" s="84"/>
      <c r="SNR59" s="84"/>
      <c r="SNS59" s="84"/>
      <c r="SNT59" s="84"/>
      <c r="SNU59" s="84"/>
      <c r="SNV59" s="84"/>
      <c r="SNW59" s="84"/>
      <c r="SNX59" s="84"/>
      <c r="SNY59" s="84"/>
      <c r="SNZ59" s="84"/>
      <c r="SOA59" s="84"/>
      <c r="SOB59" s="84"/>
      <c r="SOC59" s="84"/>
      <c r="SOD59" s="84"/>
      <c r="SOE59" s="84"/>
      <c r="SOF59" s="84"/>
      <c r="SOG59" s="84"/>
      <c r="SOH59" s="84"/>
      <c r="SOI59" s="84"/>
      <c r="SOJ59" s="84"/>
      <c r="SOK59" s="84"/>
      <c r="SOL59" s="84"/>
      <c r="SOM59" s="84"/>
      <c r="SON59" s="84"/>
      <c r="SOO59" s="84"/>
      <c r="SOP59" s="84"/>
      <c r="SOQ59" s="84"/>
      <c r="SOR59" s="84"/>
      <c r="SOS59" s="84"/>
      <c r="SOT59" s="84"/>
      <c r="SOU59" s="84"/>
      <c r="SOV59" s="84"/>
      <c r="SOW59" s="84"/>
      <c r="SOX59" s="84"/>
      <c r="SOY59" s="84"/>
      <c r="SOZ59" s="84"/>
      <c r="SPA59" s="84"/>
      <c r="SPB59" s="84"/>
      <c r="SPC59" s="84"/>
      <c r="SPD59" s="84"/>
      <c r="SPE59" s="84"/>
      <c r="SPF59" s="84"/>
      <c r="SPG59" s="84"/>
      <c r="SPH59" s="84"/>
      <c r="SPI59" s="84"/>
      <c r="SPJ59" s="84"/>
      <c r="SPK59" s="84"/>
      <c r="SPL59" s="84"/>
      <c r="SPM59" s="84"/>
      <c r="SPN59" s="84"/>
      <c r="SPO59" s="84"/>
      <c r="SPP59" s="84"/>
      <c r="SPQ59" s="84"/>
      <c r="SPR59" s="84"/>
      <c r="SPS59" s="84"/>
      <c r="SPT59" s="84"/>
      <c r="SPU59" s="84"/>
      <c r="SPV59" s="84"/>
      <c r="SPW59" s="84"/>
      <c r="SPX59" s="84"/>
      <c r="SPY59" s="84"/>
      <c r="SPZ59" s="84"/>
      <c r="SQA59" s="84"/>
      <c r="SQB59" s="84"/>
      <c r="SQC59" s="84"/>
      <c r="SQD59" s="84"/>
      <c r="SQE59" s="84"/>
      <c r="SQF59" s="84"/>
      <c r="SQG59" s="84"/>
      <c r="SQH59" s="84"/>
      <c r="SQI59" s="84"/>
      <c r="SQJ59" s="84"/>
      <c r="SQK59" s="84"/>
      <c r="SQL59" s="84"/>
      <c r="SQM59" s="84"/>
      <c r="SQN59" s="84"/>
      <c r="SQO59" s="84"/>
      <c r="SQP59" s="84"/>
      <c r="SQQ59" s="84"/>
      <c r="SQR59" s="84"/>
      <c r="SQS59" s="84"/>
      <c r="SQT59" s="84"/>
      <c r="SQU59" s="84"/>
      <c r="SQV59" s="84"/>
      <c r="SQW59" s="84"/>
      <c r="SQX59" s="84"/>
      <c r="SQY59" s="84"/>
      <c r="SQZ59" s="84"/>
      <c r="SRA59" s="84"/>
      <c r="SRB59" s="84"/>
      <c r="SRC59" s="84"/>
      <c r="SRD59" s="84"/>
      <c r="SRE59" s="84"/>
      <c r="SRF59" s="84"/>
      <c r="SRG59" s="84"/>
      <c r="SRH59" s="84"/>
      <c r="SRI59" s="84"/>
      <c r="SRJ59" s="84"/>
      <c r="SRK59" s="84"/>
      <c r="SRL59" s="84"/>
      <c r="SRM59" s="84"/>
      <c r="SRN59" s="84"/>
      <c r="SRO59" s="84"/>
      <c r="SRP59" s="84"/>
      <c r="SRQ59" s="84"/>
      <c r="SRR59" s="84"/>
      <c r="SRS59" s="84"/>
      <c r="SRT59" s="84"/>
      <c r="SRU59" s="84"/>
      <c r="SRV59" s="84"/>
      <c r="SRW59" s="84"/>
      <c r="SRX59" s="84"/>
      <c r="SRY59" s="84"/>
      <c r="SRZ59" s="84"/>
      <c r="SSA59" s="84"/>
      <c r="SSB59" s="84"/>
      <c r="SSC59" s="84"/>
      <c r="SSD59" s="84"/>
      <c r="SSE59" s="84"/>
      <c r="SSF59" s="84"/>
      <c r="SSG59" s="84"/>
      <c r="SSH59" s="84"/>
      <c r="SSI59" s="84"/>
      <c r="SSJ59" s="84"/>
      <c r="SSK59" s="84"/>
      <c r="SSL59" s="84"/>
      <c r="SSM59" s="84"/>
      <c r="SSN59" s="84"/>
      <c r="SSO59" s="84"/>
      <c r="SSP59" s="84"/>
      <c r="SSQ59" s="84"/>
      <c r="SSR59" s="84"/>
      <c r="SSS59" s="84"/>
      <c r="SST59" s="84"/>
      <c r="SSU59" s="84"/>
      <c r="SSV59" s="84"/>
      <c r="SSW59" s="84"/>
      <c r="SSX59" s="84"/>
      <c r="SSY59" s="84"/>
      <c r="SSZ59" s="84"/>
      <c r="STA59" s="84"/>
      <c r="STB59" s="84"/>
      <c r="STC59" s="84"/>
      <c r="STD59" s="84"/>
      <c r="STE59" s="84"/>
      <c r="STF59" s="84"/>
      <c r="STG59" s="84"/>
      <c r="STH59" s="84"/>
      <c r="STI59" s="84"/>
      <c r="STJ59" s="84"/>
      <c r="STK59" s="84"/>
      <c r="STL59" s="84"/>
      <c r="STM59" s="84"/>
      <c r="STN59" s="84"/>
      <c r="STO59" s="84"/>
      <c r="STP59" s="84"/>
      <c r="STQ59" s="84"/>
      <c r="STR59" s="84"/>
      <c r="STS59" s="84"/>
      <c r="STT59" s="84"/>
      <c r="STU59" s="84"/>
      <c r="STV59" s="84"/>
      <c r="STW59" s="84"/>
      <c r="STX59" s="84"/>
      <c r="STY59" s="84"/>
      <c r="STZ59" s="84"/>
      <c r="SUA59" s="84"/>
      <c r="SUB59" s="84"/>
      <c r="SUC59" s="84"/>
      <c r="SUD59" s="84"/>
      <c r="SUE59" s="84"/>
      <c r="SUF59" s="84"/>
      <c r="SUG59" s="84"/>
      <c r="SUH59" s="84"/>
      <c r="SUI59" s="84"/>
      <c r="SUJ59" s="84"/>
      <c r="SUK59" s="84"/>
      <c r="SUL59" s="84"/>
      <c r="SUM59" s="84"/>
      <c r="SUN59" s="84"/>
      <c r="SUO59" s="84"/>
      <c r="SUP59" s="84"/>
      <c r="SUQ59" s="84"/>
      <c r="SUR59" s="84"/>
      <c r="SUS59" s="84"/>
      <c r="SUT59" s="84"/>
      <c r="SUU59" s="84"/>
      <c r="SUV59" s="84"/>
      <c r="SUW59" s="84"/>
      <c r="SUX59" s="84"/>
      <c r="SUY59" s="84"/>
      <c r="SUZ59" s="84"/>
      <c r="SVA59" s="84"/>
      <c r="SVB59" s="84"/>
      <c r="SVC59" s="84"/>
      <c r="SVD59" s="84"/>
      <c r="SVE59" s="84"/>
      <c r="SVF59" s="84"/>
      <c r="SVG59" s="84"/>
      <c r="SVH59" s="84"/>
      <c r="SVI59" s="84"/>
      <c r="SVJ59" s="84"/>
      <c r="SVK59" s="84"/>
      <c r="SVL59" s="84"/>
      <c r="SVM59" s="84"/>
      <c r="SVN59" s="84"/>
      <c r="SVO59" s="84"/>
      <c r="SVP59" s="84"/>
      <c r="SVQ59" s="84"/>
      <c r="SVR59" s="84"/>
      <c r="SVS59" s="84"/>
      <c r="SVT59" s="84"/>
      <c r="SVU59" s="84"/>
      <c r="SVV59" s="84"/>
      <c r="SVW59" s="84"/>
      <c r="SVX59" s="84"/>
      <c r="SVY59" s="84"/>
      <c r="SVZ59" s="84"/>
      <c r="SWA59" s="84"/>
      <c r="SWB59" s="84"/>
      <c r="SWC59" s="84"/>
      <c r="SWD59" s="84"/>
      <c r="SWE59" s="84"/>
      <c r="SWF59" s="84"/>
      <c r="SWG59" s="84"/>
      <c r="SWH59" s="84"/>
      <c r="SWI59" s="84"/>
      <c r="SWJ59" s="84"/>
      <c r="SWK59" s="84"/>
      <c r="SWL59" s="84"/>
      <c r="SWM59" s="84"/>
      <c r="SWN59" s="84"/>
      <c r="SWO59" s="84"/>
      <c r="SWP59" s="84"/>
      <c r="SWQ59" s="84"/>
      <c r="SWR59" s="84"/>
      <c r="SWS59" s="84"/>
      <c r="SWT59" s="84"/>
      <c r="SWU59" s="84"/>
      <c r="SWV59" s="84"/>
      <c r="SWW59" s="84"/>
      <c r="SWX59" s="84"/>
      <c r="SWY59" s="84"/>
      <c r="SWZ59" s="84"/>
      <c r="SXA59" s="84"/>
      <c r="SXB59" s="84"/>
      <c r="SXC59" s="84"/>
      <c r="SXD59" s="84"/>
      <c r="SXE59" s="84"/>
      <c r="SXF59" s="84"/>
      <c r="SXG59" s="84"/>
      <c r="SXH59" s="84"/>
      <c r="SXI59" s="84"/>
      <c r="SXJ59" s="84"/>
      <c r="SXK59" s="84"/>
      <c r="SXL59" s="84"/>
      <c r="SXM59" s="84"/>
      <c r="SXN59" s="84"/>
      <c r="SXO59" s="84"/>
      <c r="SXP59" s="84"/>
      <c r="SXQ59" s="84"/>
      <c r="SXR59" s="84"/>
      <c r="SXS59" s="84"/>
      <c r="SXT59" s="84"/>
      <c r="SXU59" s="84"/>
      <c r="SXV59" s="84"/>
      <c r="SXW59" s="84"/>
      <c r="SXX59" s="84"/>
      <c r="SXY59" s="84"/>
      <c r="SXZ59" s="84"/>
      <c r="SYA59" s="84"/>
      <c r="SYB59" s="84"/>
      <c r="SYC59" s="84"/>
      <c r="SYD59" s="84"/>
      <c r="SYE59" s="84"/>
      <c r="SYF59" s="84"/>
      <c r="SYG59" s="84"/>
      <c r="SYH59" s="84"/>
      <c r="SYI59" s="84"/>
      <c r="SYJ59" s="84"/>
      <c r="SYK59" s="84"/>
      <c r="SYL59" s="84"/>
      <c r="SYM59" s="84"/>
      <c r="SYN59" s="84"/>
      <c r="SYO59" s="84"/>
      <c r="SYP59" s="84"/>
      <c r="SYQ59" s="84"/>
      <c r="SYR59" s="84"/>
      <c r="SYS59" s="84"/>
      <c r="SYT59" s="84"/>
      <c r="SYU59" s="84"/>
      <c r="SYV59" s="84"/>
      <c r="SYW59" s="84"/>
      <c r="SYX59" s="84"/>
      <c r="SYY59" s="84"/>
      <c r="SYZ59" s="84"/>
      <c r="SZA59" s="84"/>
      <c r="SZB59" s="84"/>
      <c r="SZC59" s="84"/>
      <c r="SZD59" s="84"/>
      <c r="SZE59" s="84"/>
      <c r="SZF59" s="84"/>
      <c r="SZG59" s="84"/>
      <c r="SZH59" s="84"/>
      <c r="SZI59" s="84"/>
      <c r="SZJ59" s="84"/>
      <c r="SZK59" s="84"/>
      <c r="SZL59" s="84"/>
      <c r="SZM59" s="84"/>
      <c r="SZN59" s="84"/>
      <c r="SZO59" s="84"/>
      <c r="SZP59" s="84"/>
      <c r="SZQ59" s="84"/>
      <c r="SZR59" s="84"/>
      <c r="SZS59" s="84"/>
      <c r="SZT59" s="84"/>
      <c r="SZU59" s="84"/>
      <c r="SZV59" s="84"/>
      <c r="SZW59" s="84"/>
      <c r="SZX59" s="84"/>
      <c r="SZY59" s="84"/>
      <c r="SZZ59" s="84"/>
      <c r="TAA59" s="84"/>
      <c r="TAB59" s="84"/>
      <c r="TAC59" s="84"/>
      <c r="TAD59" s="84"/>
      <c r="TAE59" s="84"/>
      <c r="TAF59" s="84"/>
      <c r="TAG59" s="84"/>
      <c r="TAH59" s="84"/>
      <c r="TAI59" s="84"/>
      <c r="TAJ59" s="84"/>
      <c r="TAK59" s="84"/>
      <c r="TAL59" s="84"/>
      <c r="TAM59" s="84"/>
      <c r="TAN59" s="84"/>
      <c r="TAO59" s="84"/>
      <c r="TAP59" s="84"/>
      <c r="TAQ59" s="84"/>
      <c r="TAR59" s="84"/>
      <c r="TAS59" s="84"/>
      <c r="TAT59" s="84"/>
      <c r="TAU59" s="84"/>
      <c r="TAV59" s="84"/>
      <c r="TAW59" s="84"/>
      <c r="TAX59" s="84"/>
      <c r="TAY59" s="84"/>
      <c r="TAZ59" s="84"/>
      <c r="TBA59" s="84"/>
      <c r="TBB59" s="84"/>
      <c r="TBC59" s="84"/>
      <c r="TBD59" s="84"/>
      <c r="TBE59" s="84"/>
      <c r="TBF59" s="84"/>
      <c r="TBG59" s="84"/>
      <c r="TBH59" s="84"/>
      <c r="TBI59" s="84"/>
      <c r="TBJ59" s="84"/>
      <c r="TBK59" s="84"/>
      <c r="TBL59" s="84"/>
      <c r="TBM59" s="84"/>
      <c r="TBN59" s="84"/>
      <c r="TBO59" s="84"/>
      <c r="TBP59" s="84"/>
      <c r="TBQ59" s="84"/>
      <c r="TBR59" s="84"/>
      <c r="TBS59" s="84"/>
      <c r="TBT59" s="84"/>
      <c r="TBU59" s="84"/>
      <c r="TBV59" s="84"/>
      <c r="TBW59" s="84"/>
      <c r="TBX59" s="84"/>
      <c r="TBY59" s="84"/>
      <c r="TBZ59" s="84"/>
      <c r="TCA59" s="84"/>
      <c r="TCB59" s="84"/>
      <c r="TCC59" s="84"/>
      <c r="TCD59" s="84"/>
      <c r="TCE59" s="84"/>
      <c r="TCF59" s="84"/>
      <c r="TCG59" s="84"/>
      <c r="TCH59" s="84"/>
      <c r="TCI59" s="84"/>
      <c r="TCJ59" s="84"/>
      <c r="TCK59" s="84"/>
      <c r="TCL59" s="84"/>
      <c r="TCM59" s="84"/>
      <c r="TCN59" s="84"/>
      <c r="TCO59" s="84"/>
      <c r="TCP59" s="84"/>
      <c r="TCQ59" s="84"/>
      <c r="TCR59" s="84"/>
      <c r="TCS59" s="84"/>
      <c r="TCT59" s="84"/>
      <c r="TCU59" s="84"/>
      <c r="TCV59" s="84"/>
      <c r="TCW59" s="84"/>
      <c r="TCX59" s="84"/>
      <c r="TCY59" s="84"/>
      <c r="TCZ59" s="84"/>
      <c r="TDA59" s="84"/>
      <c r="TDB59" s="84"/>
      <c r="TDC59" s="84"/>
      <c r="TDD59" s="84"/>
      <c r="TDE59" s="84"/>
      <c r="TDF59" s="84"/>
      <c r="TDG59" s="84"/>
      <c r="TDH59" s="84"/>
      <c r="TDI59" s="84"/>
      <c r="TDJ59" s="84"/>
      <c r="TDK59" s="84"/>
      <c r="TDL59" s="84"/>
      <c r="TDM59" s="84"/>
      <c r="TDN59" s="84"/>
      <c r="TDO59" s="84"/>
      <c r="TDP59" s="84"/>
      <c r="TDQ59" s="84"/>
      <c r="TDR59" s="84"/>
      <c r="TDS59" s="84"/>
      <c r="TDT59" s="84"/>
      <c r="TDU59" s="84"/>
      <c r="TDV59" s="84"/>
      <c r="TDW59" s="84"/>
      <c r="TDX59" s="84"/>
      <c r="TDY59" s="84"/>
      <c r="TDZ59" s="84"/>
      <c r="TEA59" s="84"/>
      <c r="TEB59" s="84"/>
      <c r="TEC59" s="84"/>
      <c r="TED59" s="84"/>
      <c r="TEE59" s="84"/>
      <c r="TEF59" s="84"/>
      <c r="TEG59" s="84"/>
      <c r="TEH59" s="84"/>
      <c r="TEI59" s="84"/>
      <c r="TEJ59" s="84"/>
      <c r="TEK59" s="84"/>
      <c r="TEL59" s="84"/>
      <c r="TEM59" s="84"/>
      <c r="TEN59" s="84"/>
      <c r="TEO59" s="84"/>
      <c r="TEP59" s="84"/>
      <c r="TEQ59" s="84"/>
      <c r="TER59" s="84"/>
      <c r="TES59" s="84"/>
      <c r="TET59" s="84"/>
      <c r="TEU59" s="84"/>
      <c r="TEV59" s="84"/>
      <c r="TEW59" s="84"/>
      <c r="TEX59" s="84"/>
      <c r="TEY59" s="84"/>
      <c r="TEZ59" s="84"/>
      <c r="TFA59" s="84"/>
      <c r="TFB59" s="84"/>
      <c r="TFC59" s="84"/>
      <c r="TFD59" s="84"/>
      <c r="TFE59" s="84"/>
      <c r="TFF59" s="84"/>
      <c r="TFG59" s="84"/>
      <c r="TFH59" s="84"/>
      <c r="TFI59" s="84"/>
      <c r="TFJ59" s="84"/>
      <c r="TFK59" s="84"/>
      <c r="TFL59" s="84"/>
      <c r="TFM59" s="84"/>
      <c r="TFN59" s="84"/>
      <c r="TFO59" s="84"/>
      <c r="TFP59" s="84"/>
      <c r="TFQ59" s="84"/>
      <c r="TFR59" s="84"/>
      <c r="TFS59" s="84"/>
      <c r="TFT59" s="84"/>
      <c r="TFU59" s="84"/>
      <c r="TFV59" s="84"/>
      <c r="TFW59" s="84"/>
      <c r="TFX59" s="84"/>
      <c r="TFY59" s="84"/>
      <c r="TFZ59" s="84"/>
      <c r="TGA59" s="84"/>
      <c r="TGB59" s="84"/>
      <c r="TGC59" s="84"/>
      <c r="TGD59" s="84"/>
      <c r="TGE59" s="84"/>
      <c r="TGF59" s="84"/>
      <c r="TGG59" s="84"/>
      <c r="TGH59" s="84"/>
      <c r="TGI59" s="84"/>
      <c r="TGJ59" s="84"/>
      <c r="TGK59" s="84"/>
      <c r="TGL59" s="84"/>
      <c r="TGM59" s="84"/>
      <c r="TGN59" s="84"/>
      <c r="TGO59" s="84"/>
      <c r="TGP59" s="84"/>
      <c r="TGQ59" s="84"/>
      <c r="TGR59" s="84"/>
      <c r="TGS59" s="84"/>
      <c r="TGT59" s="84"/>
      <c r="TGU59" s="84"/>
      <c r="TGV59" s="84"/>
      <c r="TGW59" s="84"/>
      <c r="TGX59" s="84"/>
      <c r="TGY59" s="84"/>
      <c r="TGZ59" s="84"/>
      <c r="THA59" s="84"/>
      <c r="THB59" s="84"/>
      <c r="THC59" s="84"/>
      <c r="THD59" s="84"/>
      <c r="THE59" s="84"/>
      <c r="THF59" s="84"/>
      <c r="THG59" s="84"/>
      <c r="THH59" s="84"/>
      <c r="THI59" s="84"/>
      <c r="THJ59" s="84"/>
      <c r="THK59" s="84"/>
      <c r="THL59" s="84"/>
      <c r="THM59" s="84"/>
      <c r="THN59" s="84"/>
      <c r="THO59" s="84"/>
      <c r="THP59" s="84"/>
      <c r="THQ59" s="84"/>
      <c r="THR59" s="84"/>
      <c r="THS59" s="84"/>
      <c r="THT59" s="84"/>
      <c r="THU59" s="84"/>
      <c r="THV59" s="84"/>
      <c r="THW59" s="84"/>
      <c r="THX59" s="84"/>
      <c r="THY59" s="84"/>
      <c r="THZ59" s="84"/>
      <c r="TIA59" s="84"/>
      <c r="TIB59" s="84"/>
      <c r="TIC59" s="84"/>
      <c r="TID59" s="84"/>
      <c r="TIE59" s="84"/>
      <c r="TIF59" s="84"/>
      <c r="TIG59" s="84"/>
      <c r="TIH59" s="84"/>
      <c r="TII59" s="84"/>
      <c r="TIJ59" s="84"/>
      <c r="TIK59" s="84"/>
      <c r="TIL59" s="84"/>
      <c r="TIM59" s="84"/>
      <c r="TIN59" s="84"/>
      <c r="TIO59" s="84"/>
      <c r="TIP59" s="84"/>
      <c r="TIQ59" s="84"/>
      <c r="TIR59" s="84"/>
      <c r="TIS59" s="84"/>
      <c r="TIT59" s="84"/>
      <c r="TIU59" s="84"/>
      <c r="TIV59" s="84"/>
      <c r="TIW59" s="84"/>
      <c r="TIX59" s="84"/>
      <c r="TIY59" s="84"/>
      <c r="TIZ59" s="84"/>
      <c r="TJA59" s="84"/>
      <c r="TJB59" s="84"/>
      <c r="TJC59" s="84"/>
      <c r="TJD59" s="84"/>
      <c r="TJE59" s="84"/>
      <c r="TJF59" s="84"/>
      <c r="TJG59" s="84"/>
      <c r="TJH59" s="84"/>
      <c r="TJI59" s="84"/>
      <c r="TJJ59" s="84"/>
      <c r="TJK59" s="84"/>
      <c r="TJL59" s="84"/>
      <c r="TJM59" s="84"/>
      <c r="TJN59" s="84"/>
      <c r="TJO59" s="84"/>
      <c r="TJP59" s="84"/>
      <c r="TJQ59" s="84"/>
      <c r="TJR59" s="84"/>
      <c r="TJS59" s="84"/>
      <c r="TJT59" s="84"/>
      <c r="TJU59" s="84"/>
      <c r="TJV59" s="84"/>
      <c r="TJW59" s="84"/>
      <c r="TJX59" s="84"/>
      <c r="TJY59" s="84"/>
      <c r="TJZ59" s="84"/>
      <c r="TKA59" s="84"/>
      <c r="TKB59" s="84"/>
      <c r="TKC59" s="84"/>
      <c r="TKD59" s="84"/>
      <c r="TKE59" s="84"/>
      <c r="TKF59" s="84"/>
      <c r="TKG59" s="84"/>
      <c r="TKH59" s="84"/>
      <c r="TKI59" s="84"/>
      <c r="TKJ59" s="84"/>
      <c r="TKK59" s="84"/>
      <c r="TKL59" s="84"/>
      <c r="TKM59" s="84"/>
      <c r="TKN59" s="84"/>
      <c r="TKO59" s="84"/>
      <c r="TKP59" s="84"/>
      <c r="TKQ59" s="84"/>
      <c r="TKR59" s="84"/>
      <c r="TKS59" s="84"/>
      <c r="TKT59" s="84"/>
      <c r="TKU59" s="84"/>
      <c r="TKV59" s="84"/>
      <c r="TKW59" s="84"/>
      <c r="TKX59" s="84"/>
      <c r="TKY59" s="84"/>
      <c r="TKZ59" s="84"/>
      <c r="TLA59" s="84"/>
      <c r="TLB59" s="84"/>
      <c r="TLC59" s="84"/>
      <c r="TLD59" s="84"/>
      <c r="TLE59" s="84"/>
      <c r="TLF59" s="84"/>
      <c r="TLG59" s="84"/>
      <c r="TLH59" s="84"/>
      <c r="TLI59" s="84"/>
      <c r="TLJ59" s="84"/>
      <c r="TLK59" s="84"/>
      <c r="TLL59" s="84"/>
      <c r="TLM59" s="84"/>
      <c r="TLN59" s="84"/>
      <c r="TLO59" s="84"/>
      <c r="TLP59" s="84"/>
      <c r="TLQ59" s="84"/>
      <c r="TLR59" s="84"/>
      <c r="TLS59" s="84"/>
      <c r="TLT59" s="84"/>
      <c r="TLU59" s="84"/>
      <c r="TLV59" s="84"/>
      <c r="TLW59" s="84"/>
      <c r="TLX59" s="84"/>
      <c r="TLY59" s="84"/>
      <c r="TLZ59" s="84"/>
      <c r="TMA59" s="84"/>
      <c r="TMB59" s="84"/>
      <c r="TMC59" s="84"/>
      <c r="TMD59" s="84"/>
      <c r="TME59" s="84"/>
      <c r="TMF59" s="84"/>
      <c r="TMG59" s="84"/>
      <c r="TMH59" s="84"/>
      <c r="TMI59" s="84"/>
      <c r="TMJ59" s="84"/>
      <c r="TMK59" s="84"/>
      <c r="TML59" s="84"/>
      <c r="TMM59" s="84"/>
      <c r="TMN59" s="84"/>
      <c r="TMO59" s="84"/>
      <c r="TMP59" s="84"/>
      <c r="TMQ59" s="84"/>
      <c r="TMR59" s="84"/>
      <c r="TMS59" s="84"/>
      <c r="TMT59" s="84"/>
      <c r="TMU59" s="84"/>
      <c r="TMV59" s="84"/>
      <c r="TMW59" s="84"/>
      <c r="TMX59" s="84"/>
      <c r="TMY59" s="84"/>
      <c r="TMZ59" s="84"/>
      <c r="TNA59" s="84"/>
      <c r="TNB59" s="84"/>
      <c r="TNC59" s="84"/>
      <c r="TND59" s="84"/>
      <c r="TNE59" s="84"/>
      <c r="TNF59" s="84"/>
      <c r="TNG59" s="84"/>
      <c r="TNH59" s="84"/>
      <c r="TNI59" s="84"/>
      <c r="TNJ59" s="84"/>
      <c r="TNK59" s="84"/>
      <c r="TNL59" s="84"/>
      <c r="TNM59" s="84"/>
      <c r="TNN59" s="84"/>
      <c r="TNO59" s="84"/>
      <c r="TNP59" s="84"/>
      <c r="TNQ59" s="84"/>
      <c r="TNR59" s="84"/>
      <c r="TNS59" s="84"/>
      <c r="TNT59" s="84"/>
      <c r="TNU59" s="84"/>
      <c r="TNV59" s="84"/>
      <c r="TNW59" s="84"/>
      <c r="TNX59" s="84"/>
      <c r="TNY59" s="84"/>
      <c r="TNZ59" s="84"/>
      <c r="TOA59" s="84"/>
      <c r="TOB59" s="84"/>
      <c r="TOC59" s="84"/>
      <c r="TOD59" s="84"/>
      <c r="TOE59" s="84"/>
      <c r="TOF59" s="84"/>
      <c r="TOG59" s="84"/>
      <c r="TOH59" s="84"/>
      <c r="TOI59" s="84"/>
      <c r="TOJ59" s="84"/>
      <c r="TOK59" s="84"/>
      <c r="TOL59" s="84"/>
      <c r="TOM59" s="84"/>
      <c r="TON59" s="84"/>
      <c r="TOO59" s="84"/>
      <c r="TOP59" s="84"/>
      <c r="TOQ59" s="84"/>
      <c r="TOR59" s="84"/>
      <c r="TOS59" s="84"/>
      <c r="TOT59" s="84"/>
      <c r="TOU59" s="84"/>
      <c r="TOV59" s="84"/>
      <c r="TOW59" s="84"/>
      <c r="TOX59" s="84"/>
      <c r="TOY59" s="84"/>
      <c r="TOZ59" s="84"/>
      <c r="TPA59" s="84"/>
      <c r="TPB59" s="84"/>
      <c r="TPC59" s="84"/>
      <c r="TPD59" s="84"/>
      <c r="TPE59" s="84"/>
      <c r="TPF59" s="84"/>
      <c r="TPG59" s="84"/>
      <c r="TPH59" s="84"/>
      <c r="TPI59" s="84"/>
      <c r="TPJ59" s="84"/>
      <c r="TPK59" s="84"/>
      <c r="TPL59" s="84"/>
      <c r="TPM59" s="84"/>
      <c r="TPN59" s="84"/>
      <c r="TPO59" s="84"/>
      <c r="TPP59" s="84"/>
      <c r="TPQ59" s="84"/>
      <c r="TPR59" s="84"/>
      <c r="TPS59" s="84"/>
      <c r="TPT59" s="84"/>
      <c r="TPU59" s="84"/>
      <c r="TPV59" s="84"/>
      <c r="TPW59" s="84"/>
      <c r="TPX59" s="84"/>
      <c r="TPY59" s="84"/>
      <c r="TPZ59" s="84"/>
      <c r="TQA59" s="84"/>
      <c r="TQB59" s="84"/>
      <c r="TQC59" s="84"/>
      <c r="TQD59" s="84"/>
      <c r="TQE59" s="84"/>
      <c r="TQF59" s="84"/>
      <c r="TQG59" s="84"/>
      <c r="TQH59" s="84"/>
      <c r="TQI59" s="84"/>
      <c r="TQJ59" s="84"/>
      <c r="TQK59" s="84"/>
      <c r="TQL59" s="84"/>
      <c r="TQM59" s="84"/>
      <c r="TQN59" s="84"/>
      <c r="TQO59" s="84"/>
      <c r="TQP59" s="84"/>
      <c r="TQQ59" s="84"/>
      <c r="TQR59" s="84"/>
      <c r="TQS59" s="84"/>
      <c r="TQT59" s="84"/>
      <c r="TQU59" s="84"/>
      <c r="TQV59" s="84"/>
      <c r="TQW59" s="84"/>
      <c r="TQX59" s="84"/>
      <c r="TQY59" s="84"/>
      <c r="TQZ59" s="84"/>
      <c r="TRA59" s="84"/>
      <c r="TRB59" s="84"/>
      <c r="TRC59" s="84"/>
      <c r="TRD59" s="84"/>
      <c r="TRE59" s="84"/>
      <c r="TRF59" s="84"/>
      <c r="TRG59" s="84"/>
      <c r="TRH59" s="84"/>
      <c r="TRI59" s="84"/>
      <c r="TRJ59" s="84"/>
      <c r="TRK59" s="84"/>
      <c r="TRL59" s="84"/>
      <c r="TRM59" s="84"/>
      <c r="TRN59" s="84"/>
      <c r="TRO59" s="84"/>
      <c r="TRP59" s="84"/>
      <c r="TRQ59" s="84"/>
      <c r="TRR59" s="84"/>
      <c r="TRS59" s="84"/>
      <c r="TRT59" s="84"/>
      <c r="TRU59" s="84"/>
      <c r="TRV59" s="84"/>
      <c r="TRW59" s="84"/>
      <c r="TRX59" s="84"/>
      <c r="TRY59" s="84"/>
      <c r="TRZ59" s="84"/>
      <c r="TSA59" s="84"/>
      <c r="TSB59" s="84"/>
      <c r="TSC59" s="84"/>
      <c r="TSD59" s="84"/>
      <c r="TSE59" s="84"/>
      <c r="TSF59" s="84"/>
      <c r="TSG59" s="84"/>
      <c r="TSH59" s="84"/>
      <c r="TSI59" s="84"/>
      <c r="TSJ59" s="84"/>
      <c r="TSK59" s="84"/>
      <c r="TSL59" s="84"/>
      <c r="TSM59" s="84"/>
      <c r="TSN59" s="84"/>
      <c r="TSO59" s="84"/>
      <c r="TSP59" s="84"/>
      <c r="TSQ59" s="84"/>
      <c r="TSR59" s="84"/>
      <c r="TSS59" s="84"/>
      <c r="TST59" s="84"/>
      <c r="TSU59" s="84"/>
      <c r="TSV59" s="84"/>
      <c r="TSW59" s="84"/>
      <c r="TSX59" s="84"/>
      <c r="TSY59" s="84"/>
      <c r="TSZ59" s="84"/>
      <c r="TTA59" s="84"/>
      <c r="TTB59" s="84"/>
      <c r="TTC59" s="84"/>
      <c r="TTD59" s="84"/>
      <c r="TTE59" s="84"/>
      <c r="TTF59" s="84"/>
      <c r="TTG59" s="84"/>
      <c r="TTH59" s="84"/>
      <c r="TTI59" s="84"/>
      <c r="TTJ59" s="84"/>
      <c r="TTK59" s="84"/>
      <c r="TTL59" s="84"/>
      <c r="TTM59" s="84"/>
      <c r="TTN59" s="84"/>
      <c r="TTO59" s="84"/>
      <c r="TTP59" s="84"/>
      <c r="TTQ59" s="84"/>
      <c r="TTR59" s="84"/>
      <c r="TTS59" s="84"/>
      <c r="TTT59" s="84"/>
      <c r="TTU59" s="84"/>
      <c r="TTV59" s="84"/>
      <c r="TTW59" s="84"/>
      <c r="TTX59" s="84"/>
      <c r="TTY59" s="84"/>
      <c r="TTZ59" s="84"/>
      <c r="TUA59" s="84"/>
      <c r="TUB59" s="84"/>
      <c r="TUC59" s="84"/>
      <c r="TUD59" s="84"/>
      <c r="TUE59" s="84"/>
      <c r="TUF59" s="84"/>
      <c r="TUG59" s="84"/>
      <c r="TUH59" s="84"/>
      <c r="TUI59" s="84"/>
      <c r="TUJ59" s="84"/>
      <c r="TUK59" s="84"/>
      <c r="TUL59" s="84"/>
      <c r="TUM59" s="84"/>
      <c r="TUN59" s="84"/>
      <c r="TUO59" s="84"/>
      <c r="TUP59" s="84"/>
      <c r="TUQ59" s="84"/>
      <c r="TUR59" s="84"/>
      <c r="TUS59" s="84"/>
      <c r="TUT59" s="84"/>
      <c r="TUU59" s="84"/>
      <c r="TUV59" s="84"/>
      <c r="TUW59" s="84"/>
      <c r="TUX59" s="84"/>
      <c r="TUY59" s="84"/>
      <c r="TUZ59" s="84"/>
      <c r="TVA59" s="84"/>
      <c r="TVB59" s="84"/>
      <c r="TVC59" s="84"/>
      <c r="TVD59" s="84"/>
      <c r="TVE59" s="84"/>
      <c r="TVF59" s="84"/>
      <c r="TVG59" s="84"/>
      <c r="TVH59" s="84"/>
      <c r="TVI59" s="84"/>
      <c r="TVJ59" s="84"/>
      <c r="TVK59" s="84"/>
      <c r="TVL59" s="84"/>
      <c r="TVM59" s="84"/>
      <c r="TVN59" s="84"/>
      <c r="TVO59" s="84"/>
      <c r="TVP59" s="84"/>
      <c r="TVQ59" s="84"/>
      <c r="TVR59" s="84"/>
      <c r="TVS59" s="84"/>
      <c r="TVT59" s="84"/>
      <c r="TVU59" s="84"/>
      <c r="TVV59" s="84"/>
      <c r="TVW59" s="84"/>
      <c r="TVX59" s="84"/>
      <c r="TVY59" s="84"/>
      <c r="TVZ59" s="84"/>
      <c r="TWA59" s="84"/>
      <c r="TWB59" s="84"/>
      <c r="TWC59" s="84"/>
      <c r="TWD59" s="84"/>
      <c r="TWE59" s="84"/>
      <c r="TWF59" s="84"/>
      <c r="TWG59" s="84"/>
      <c r="TWH59" s="84"/>
      <c r="TWI59" s="84"/>
      <c r="TWJ59" s="84"/>
      <c r="TWK59" s="84"/>
      <c r="TWL59" s="84"/>
      <c r="TWM59" s="84"/>
      <c r="TWN59" s="84"/>
      <c r="TWO59" s="84"/>
      <c r="TWP59" s="84"/>
      <c r="TWQ59" s="84"/>
      <c r="TWR59" s="84"/>
      <c r="TWS59" s="84"/>
      <c r="TWT59" s="84"/>
      <c r="TWU59" s="84"/>
      <c r="TWV59" s="84"/>
      <c r="TWW59" s="84"/>
      <c r="TWX59" s="84"/>
      <c r="TWY59" s="84"/>
      <c r="TWZ59" s="84"/>
      <c r="TXA59" s="84"/>
      <c r="TXB59" s="84"/>
      <c r="TXC59" s="84"/>
      <c r="TXD59" s="84"/>
      <c r="TXE59" s="84"/>
      <c r="TXF59" s="84"/>
      <c r="TXG59" s="84"/>
      <c r="TXH59" s="84"/>
      <c r="TXI59" s="84"/>
      <c r="TXJ59" s="84"/>
      <c r="TXK59" s="84"/>
      <c r="TXL59" s="84"/>
      <c r="TXM59" s="84"/>
      <c r="TXN59" s="84"/>
      <c r="TXO59" s="84"/>
      <c r="TXP59" s="84"/>
      <c r="TXQ59" s="84"/>
      <c r="TXR59" s="84"/>
      <c r="TXS59" s="84"/>
      <c r="TXT59" s="84"/>
      <c r="TXU59" s="84"/>
      <c r="TXV59" s="84"/>
      <c r="TXW59" s="84"/>
      <c r="TXX59" s="84"/>
      <c r="TXY59" s="84"/>
      <c r="TXZ59" s="84"/>
      <c r="TYA59" s="84"/>
      <c r="TYB59" s="84"/>
      <c r="TYC59" s="84"/>
      <c r="TYD59" s="84"/>
      <c r="TYE59" s="84"/>
      <c r="TYF59" s="84"/>
      <c r="TYG59" s="84"/>
      <c r="TYH59" s="84"/>
      <c r="TYI59" s="84"/>
      <c r="TYJ59" s="84"/>
      <c r="TYK59" s="84"/>
      <c r="TYL59" s="84"/>
      <c r="TYM59" s="84"/>
      <c r="TYN59" s="84"/>
      <c r="TYO59" s="84"/>
      <c r="TYP59" s="84"/>
      <c r="TYQ59" s="84"/>
      <c r="TYR59" s="84"/>
      <c r="TYS59" s="84"/>
      <c r="TYT59" s="84"/>
      <c r="TYU59" s="84"/>
      <c r="TYV59" s="84"/>
      <c r="TYW59" s="84"/>
      <c r="TYX59" s="84"/>
      <c r="TYY59" s="84"/>
      <c r="TYZ59" s="84"/>
      <c r="TZA59" s="84"/>
      <c r="TZB59" s="84"/>
      <c r="TZC59" s="84"/>
      <c r="TZD59" s="84"/>
      <c r="TZE59" s="84"/>
      <c r="TZF59" s="84"/>
      <c r="TZG59" s="84"/>
      <c r="TZH59" s="84"/>
      <c r="TZI59" s="84"/>
      <c r="TZJ59" s="84"/>
      <c r="TZK59" s="84"/>
      <c r="TZL59" s="84"/>
      <c r="TZM59" s="84"/>
      <c r="TZN59" s="84"/>
      <c r="TZO59" s="84"/>
      <c r="TZP59" s="84"/>
      <c r="TZQ59" s="84"/>
      <c r="TZR59" s="84"/>
      <c r="TZS59" s="84"/>
      <c r="TZT59" s="84"/>
      <c r="TZU59" s="84"/>
      <c r="TZV59" s="84"/>
      <c r="TZW59" s="84"/>
      <c r="TZX59" s="84"/>
      <c r="TZY59" s="84"/>
      <c r="TZZ59" s="84"/>
      <c r="UAA59" s="84"/>
      <c r="UAB59" s="84"/>
      <c r="UAC59" s="84"/>
      <c r="UAD59" s="84"/>
      <c r="UAE59" s="84"/>
      <c r="UAF59" s="84"/>
      <c r="UAG59" s="84"/>
      <c r="UAH59" s="84"/>
      <c r="UAI59" s="84"/>
      <c r="UAJ59" s="84"/>
      <c r="UAK59" s="84"/>
      <c r="UAL59" s="84"/>
      <c r="UAM59" s="84"/>
      <c r="UAN59" s="84"/>
      <c r="UAO59" s="84"/>
      <c r="UAP59" s="84"/>
      <c r="UAQ59" s="84"/>
      <c r="UAR59" s="84"/>
      <c r="UAS59" s="84"/>
      <c r="UAT59" s="84"/>
      <c r="UAU59" s="84"/>
      <c r="UAV59" s="84"/>
      <c r="UAW59" s="84"/>
      <c r="UAX59" s="84"/>
      <c r="UAY59" s="84"/>
      <c r="UAZ59" s="84"/>
      <c r="UBA59" s="84"/>
      <c r="UBB59" s="84"/>
      <c r="UBC59" s="84"/>
      <c r="UBD59" s="84"/>
      <c r="UBE59" s="84"/>
      <c r="UBF59" s="84"/>
      <c r="UBG59" s="84"/>
      <c r="UBH59" s="84"/>
      <c r="UBI59" s="84"/>
      <c r="UBJ59" s="84"/>
      <c r="UBK59" s="84"/>
      <c r="UBL59" s="84"/>
      <c r="UBM59" s="84"/>
      <c r="UBN59" s="84"/>
      <c r="UBO59" s="84"/>
      <c r="UBP59" s="84"/>
      <c r="UBQ59" s="84"/>
      <c r="UBR59" s="84"/>
      <c r="UBS59" s="84"/>
      <c r="UBT59" s="84"/>
      <c r="UBU59" s="84"/>
      <c r="UBV59" s="84"/>
      <c r="UBW59" s="84"/>
      <c r="UBX59" s="84"/>
      <c r="UBY59" s="84"/>
      <c r="UBZ59" s="84"/>
      <c r="UCA59" s="84"/>
      <c r="UCB59" s="84"/>
      <c r="UCC59" s="84"/>
      <c r="UCD59" s="84"/>
      <c r="UCE59" s="84"/>
      <c r="UCF59" s="84"/>
      <c r="UCG59" s="84"/>
      <c r="UCH59" s="84"/>
      <c r="UCI59" s="84"/>
      <c r="UCJ59" s="84"/>
      <c r="UCK59" s="84"/>
      <c r="UCL59" s="84"/>
      <c r="UCM59" s="84"/>
      <c r="UCN59" s="84"/>
      <c r="UCO59" s="84"/>
      <c r="UCP59" s="84"/>
      <c r="UCQ59" s="84"/>
      <c r="UCR59" s="84"/>
      <c r="UCS59" s="84"/>
      <c r="UCT59" s="84"/>
      <c r="UCU59" s="84"/>
      <c r="UCV59" s="84"/>
      <c r="UCW59" s="84"/>
      <c r="UCX59" s="84"/>
      <c r="UCY59" s="84"/>
      <c r="UCZ59" s="84"/>
      <c r="UDA59" s="84"/>
      <c r="UDB59" s="84"/>
      <c r="UDC59" s="84"/>
      <c r="UDD59" s="84"/>
      <c r="UDE59" s="84"/>
      <c r="UDF59" s="84"/>
      <c r="UDG59" s="84"/>
      <c r="UDH59" s="84"/>
      <c r="UDI59" s="84"/>
      <c r="UDJ59" s="84"/>
      <c r="UDK59" s="84"/>
      <c r="UDL59" s="84"/>
      <c r="UDM59" s="84"/>
      <c r="UDN59" s="84"/>
      <c r="UDO59" s="84"/>
      <c r="UDP59" s="84"/>
      <c r="UDQ59" s="84"/>
      <c r="UDR59" s="84"/>
      <c r="UDS59" s="84"/>
      <c r="UDT59" s="84"/>
      <c r="UDU59" s="84"/>
      <c r="UDV59" s="84"/>
      <c r="UDW59" s="84"/>
      <c r="UDX59" s="84"/>
      <c r="UDY59" s="84"/>
      <c r="UDZ59" s="84"/>
      <c r="UEA59" s="84"/>
      <c r="UEB59" s="84"/>
      <c r="UEC59" s="84"/>
      <c r="UED59" s="84"/>
      <c r="UEE59" s="84"/>
      <c r="UEF59" s="84"/>
      <c r="UEG59" s="84"/>
      <c r="UEH59" s="84"/>
      <c r="UEI59" s="84"/>
      <c r="UEJ59" s="84"/>
      <c r="UEK59" s="84"/>
      <c r="UEL59" s="84"/>
      <c r="UEM59" s="84"/>
      <c r="UEN59" s="84"/>
      <c r="UEO59" s="84"/>
      <c r="UEP59" s="84"/>
      <c r="UEQ59" s="84"/>
      <c r="UER59" s="84"/>
      <c r="UES59" s="84"/>
      <c r="UET59" s="84"/>
      <c r="UEU59" s="84"/>
      <c r="UEV59" s="84"/>
      <c r="UEW59" s="84"/>
      <c r="UEX59" s="84"/>
      <c r="UEY59" s="84"/>
      <c r="UEZ59" s="84"/>
      <c r="UFA59" s="84"/>
      <c r="UFB59" s="84"/>
      <c r="UFC59" s="84"/>
      <c r="UFD59" s="84"/>
      <c r="UFE59" s="84"/>
      <c r="UFF59" s="84"/>
      <c r="UFG59" s="84"/>
      <c r="UFH59" s="84"/>
      <c r="UFI59" s="84"/>
      <c r="UFJ59" s="84"/>
      <c r="UFK59" s="84"/>
      <c r="UFL59" s="84"/>
      <c r="UFM59" s="84"/>
      <c r="UFN59" s="84"/>
      <c r="UFO59" s="84"/>
      <c r="UFP59" s="84"/>
      <c r="UFQ59" s="84"/>
      <c r="UFR59" s="84"/>
      <c r="UFS59" s="84"/>
      <c r="UFT59" s="84"/>
      <c r="UFU59" s="84"/>
      <c r="UFV59" s="84"/>
      <c r="UFW59" s="84"/>
      <c r="UFX59" s="84"/>
      <c r="UFY59" s="84"/>
      <c r="UFZ59" s="84"/>
      <c r="UGA59" s="84"/>
      <c r="UGB59" s="84"/>
      <c r="UGC59" s="84"/>
      <c r="UGD59" s="84"/>
      <c r="UGE59" s="84"/>
      <c r="UGF59" s="84"/>
      <c r="UGG59" s="84"/>
      <c r="UGH59" s="84"/>
      <c r="UGI59" s="84"/>
      <c r="UGJ59" s="84"/>
      <c r="UGK59" s="84"/>
      <c r="UGL59" s="84"/>
      <c r="UGM59" s="84"/>
      <c r="UGN59" s="84"/>
      <c r="UGO59" s="84"/>
      <c r="UGP59" s="84"/>
      <c r="UGQ59" s="84"/>
      <c r="UGR59" s="84"/>
      <c r="UGS59" s="84"/>
      <c r="UGT59" s="84"/>
      <c r="UGU59" s="84"/>
      <c r="UGV59" s="84"/>
      <c r="UGW59" s="84"/>
      <c r="UGX59" s="84"/>
      <c r="UGY59" s="84"/>
      <c r="UGZ59" s="84"/>
      <c r="UHA59" s="84"/>
      <c r="UHB59" s="84"/>
      <c r="UHC59" s="84"/>
      <c r="UHD59" s="84"/>
      <c r="UHE59" s="84"/>
      <c r="UHF59" s="84"/>
      <c r="UHG59" s="84"/>
      <c r="UHH59" s="84"/>
      <c r="UHI59" s="84"/>
      <c r="UHJ59" s="84"/>
      <c r="UHK59" s="84"/>
      <c r="UHL59" s="84"/>
      <c r="UHM59" s="84"/>
      <c r="UHN59" s="84"/>
      <c r="UHO59" s="84"/>
      <c r="UHP59" s="84"/>
      <c r="UHQ59" s="84"/>
      <c r="UHR59" s="84"/>
      <c r="UHS59" s="84"/>
      <c r="UHT59" s="84"/>
      <c r="UHU59" s="84"/>
      <c r="UHV59" s="84"/>
      <c r="UHW59" s="84"/>
      <c r="UHX59" s="84"/>
      <c r="UHY59" s="84"/>
      <c r="UHZ59" s="84"/>
      <c r="UIA59" s="84"/>
      <c r="UIB59" s="84"/>
      <c r="UIC59" s="84"/>
      <c r="UID59" s="84"/>
      <c r="UIE59" s="84"/>
      <c r="UIF59" s="84"/>
      <c r="UIG59" s="84"/>
      <c r="UIH59" s="84"/>
      <c r="UII59" s="84"/>
      <c r="UIJ59" s="84"/>
      <c r="UIK59" s="84"/>
      <c r="UIL59" s="84"/>
      <c r="UIM59" s="84"/>
      <c r="UIN59" s="84"/>
      <c r="UIO59" s="84"/>
      <c r="UIP59" s="84"/>
      <c r="UIQ59" s="84"/>
      <c r="UIR59" s="84"/>
      <c r="UIS59" s="84"/>
      <c r="UIT59" s="84"/>
      <c r="UIU59" s="84"/>
      <c r="UIV59" s="84"/>
      <c r="UIW59" s="84"/>
      <c r="UIX59" s="84"/>
      <c r="UIY59" s="84"/>
      <c r="UIZ59" s="84"/>
      <c r="UJA59" s="84"/>
      <c r="UJB59" s="84"/>
      <c r="UJC59" s="84"/>
      <c r="UJD59" s="84"/>
      <c r="UJE59" s="84"/>
      <c r="UJF59" s="84"/>
      <c r="UJG59" s="84"/>
      <c r="UJH59" s="84"/>
      <c r="UJI59" s="84"/>
      <c r="UJJ59" s="84"/>
      <c r="UJK59" s="84"/>
      <c r="UJL59" s="84"/>
      <c r="UJM59" s="84"/>
      <c r="UJN59" s="84"/>
      <c r="UJO59" s="84"/>
      <c r="UJP59" s="84"/>
      <c r="UJQ59" s="84"/>
      <c r="UJR59" s="84"/>
      <c r="UJS59" s="84"/>
      <c r="UJT59" s="84"/>
      <c r="UJU59" s="84"/>
      <c r="UJV59" s="84"/>
      <c r="UJW59" s="84"/>
      <c r="UJX59" s="84"/>
      <c r="UJY59" s="84"/>
      <c r="UJZ59" s="84"/>
      <c r="UKA59" s="84"/>
      <c r="UKB59" s="84"/>
      <c r="UKC59" s="84"/>
      <c r="UKD59" s="84"/>
      <c r="UKE59" s="84"/>
      <c r="UKF59" s="84"/>
      <c r="UKG59" s="84"/>
      <c r="UKH59" s="84"/>
      <c r="UKI59" s="84"/>
      <c r="UKJ59" s="84"/>
      <c r="UKK59" s="84"/>
      <c r="UKL59" s="84"/>
      <c r="UKM59" s="84"/>
      <c r="UKN59" s="84"/>
      <c r="UKO59" s="84"/>
      <c r="UKP59" s="84"/>
      <c r="UKQ59" s="84"/>
      <c r="UKR59" s="84"/>
      <c r="UKS59" s="84"/>
      <c r="UKT59" s="84"/>
      <c r="UKU59" s="84"/>
      <c r="UKV59" s="84"/>
      <c r="UKW59" s="84"/>
      <c r="UKX59" s="84"/>
      <c r="UKY59" s="84"/>
      <c r="UKZ59" s="84"/>
      <c r="ULA59" s="84"/>
      <c r="ULB59" s="84"/>
      <c r="ULC59" s="84"/>
      <c r="ULD59" s="84"/>
      <c r="ULE59" s="84"/>
      <c r="ULF59" s="84"/>
      <c r="ULG59" s="84"/>
      <c r="ULH59" s="84"/>
      <c r="ULI59" s="84"/>
      <c r="ULJ59" s="84"/>
      <c r="ULK59" s="84"/>
      <c r="ULL59" s="84"/>
      <c r="ULM59" s="84"/>
      <c r="ULN59" s="84"/>
      <c r="ULO59" s="84"/>
      <c r="ULP59" s="84"/>
      <c r="ULQ59" s="84"/>
      <c r="ULR59" s="84"/>
      <c r="ULS59" s="84"/>
      <c r="ULT59" s="84"/>
      <c r="ULU59" s="84"/>
      <c r="ULV59" s="84"/>
      <c r="ULW59" s="84"/>
      <c r="ULX59" s="84"/>
      <c r="ULY59" s="84"/>
      <c r="ULZ59" s="84"/>
      <c r="UMA59" s="84"/>
      <c r="UMB59" s="84"/>
      <c r="UMC59" s="84"/>
      <c r="UMD59" s="84"/>
      <c r="UME59" s="84"/>
      <c r="UMF59" s="84"/>
      <c r="UMG59" s="84"/>
      <c r="UMH59" s="84"/>
      <c r="UMI59" s="84"/>
      <c r="UMJ59" s="84"/>
      <c r="UMK59" s="84"/>
      <c r="UML59" s="84"/>
      <c r="UMM59" s="84"/>
      <c r="UMN59" s="84"/>
      <c r="UMO59" s="84"/>
      <c r="UMP59" s="84"/>
      <c r="UMQ59" s="84"/>
      <c r="UMR59" s="84"/>
      <c r="UMS59" s="84"/>
      <c r="UMT59" s="84"/>
      <c r="UMU59" s="84"/>
      <c r="UMV59" s="84"/>
      <c r="UMW59" s="84"/>
      <c r="UMX59" s="84"/>
      <c r="UMY59" s="84"/>
      <c r="UMZ59" s="84"/>
      <c r="UNA59" s="84"/>
      <c r="UNB59" s="84"/>
      <c r="UNC59" s="84"/>
      <c r="UND59" s="84"/>
      <c r="UNE59" s="84"/>
      <c r="UNF59" s="84"/>
      <c r="UNG59" s="84"/>
      <c r="UNH59" s="84"/>
      <c r="UNI59" s="84"/>
      <c r="UNJ59" s="84"/>
      <c r="UNK59" s="84"/>
      <c r="UNL59" s="84"/>
      <c r="UNM59" s="84"/>
      <c r="UNN59" s="84"/>
      <c r="UNO59" s="84"/>
      <c r="UNP59" s="84"/>
      <c r="UNQ59" s="84"/>
      <c r="UNR59" s="84"/>
      <c r="UNS59" s="84"/>
      <c r="UNT59" s="84"/>
      <c r="UNU59" s="84"/>
      <c r="UNV59" s="84"/>
      <c r="UNW59" s="84"/>
      <c r="UNX59" s="84"/>
      <c r="UNY59" s="84"/>
      <c r="UNZ59" s="84"/>
      <c r="UOA59" s="84"/>
      <c r="UOB59" s="84"/>
      <c r="UOC59" s="84"/>
      <c r="UOD59" s="84"/>
      <c r="UOE59" s="84"/>
      <c r="UOF59" s="84"/>
      <c r="UOG59" s="84"/>
      <c r="UOH59" s="84"/>
      <c r="UOI59" s="84"/>
      <c r="UOJ59" s="84"/>
      <c r="UOK59" s="84"/>
      <c r="UOL59" s="84"/>
      <c r="UOM59" s="84"/>
      <c r="UON59" s="84"/>
      <c r="UOO59" s="84"/>
      <c r="UOP59" s="84"/>
      <c r="UOQ59" s="84"/>
      <c r="UOR59" s="84"/>
      <c r="UOS59" s="84"/>
      <c r="UOT59" s="84"/>
      <c r="UOU59" s="84"/>
      <c r="UOV59" s="84"/>
      <c r="UOW59" s="84"/>
      <c r="UOX59" s="84"/>
      <c r="UOY59" s="84"/>
      <c r="UOZ59" s="84"/>
      <c r="UPA59" s="84"/>
      <c r="UPB59" s="84"/>
      <c r="UPC59" s="84"/>
      <c r="UPD59" s="84"/>
      <c r="UPE59" s="84"/>
      <c r="UPF59" s="84"/>
      <c r="UPG59" s="84"/>
      <c r="UPH59" s="84"/>
      <c r="UPI59" s="84"/>
      <c r="UPJ59" s="84"/>
      <c r="UPK59" s="84"/>
      <c r="UPL59" s="84"/>
      <c r="UPM59" s="84"/>
      <c r="UPN59" s="84"/>
      <c r="UPO59" s="84"/>
      <c r="UPP59" s="84"/>
      <c r="UPQ59" s="84"/>
      <c r="UPR59" s="84"/>
      <c r="UPS59" s="84"/>
      <c r="UPT59" s="84"/>
      <c r="UPU59" s="84"/>
      <c r="UPV59" s="84"/>
      <c r="UPW59" s="84"/>
      <c r="UPX59" s="84"/>
      <c r="UPY59" s="84"/>
      <c r="UPZ59" s="84"/>
      <c r="UQA59" s="84"/>
      <c r="UQB59" s="84"/>
      <c r="UQC59" s="84"/>
      <c r="UQD59" s="84"/>
      <c r="UQE59" s="84"/>
      <c r="UQF59" s="84"/>
      <c r="UQG59" s="84"/>
      <c r="UQH59" s="84"/>
      <c r="UQI59" s="84"/>
      <c r="UQJ59" s="84"/>
      <c r="UQK59" s="84"/>
      <c r="UQL59" s="84"/>
      <c r="UQM59" s="84"/>
      <c r="UQN59" s="84"/>
      <c r="UQO59" s="84"/>
      <c r="UQP59" s="84"/>
      <c r="UQQ59" s="84"/>
      <c r="UQR59" s="84"/>
      <c r="UQS59" s="84"/>
      <c r="UQT59" s="84"/>
      <c r="UQU59" s="84"/>
      <c r="UQV59" s="84"/>
      <c r="UQW59" s="84"/>
      <c r="UQX59" s="84"/>
      <c r="UQY59" s="84"/>
      <c r="UQZ59" s="84"/>
      <c r="URA59" s="84"/>
      <c r="URB59" s="84"/>
      <c r="URC59" s="84"/>
      <c r="URD59" s="84"/>
      <c r="URE59" s="84"/>
      <c r="URF59" s="84"/>
      <c r="URG59" s="84"/>
      <c r="URH59" s="84"/>
      <c r="URI59" s="84"/>
      <c r="URJ59" s="84"/>
      <c r="URK59" s="84"/>
      <c r="URL59" s="84"/>
      <c r="URM59" s="84"/>
      <c r="URN59" s="84"/>
      <c r="URO59" s="84"/>
      <c r="URP59" s="84"/>
      <c r="URQ59" s="84"/>
      <c r="URR59" s="84"/>
      <c r="URS59" s="84"/>
      <c r="URT59" s="84"/>
      <c r="URU59" s="84"/>
      <c r="URV59" s="84"/>
      <c r="URW59" s="84"/>
      <c r="URX59" s="84"/>
      <c r="URY59" s="84"/>
      <c r="URZ59" s="84"/>
      <c r="USA59" s="84"/>
      <c r="USB59" s="84"/>
      <c r="USC59" s="84"/>
      <c r="USD59" s="84"/>
      <c r="USE59" s="84"/>
      <c r="USF59" s="84"/>
      <c r="USG59" s="84"/>
      <c r="USH59" s="84"/>
      <c r="USI59" s="84"/>
      <c r="USJ59" s="84"/>
      <c r="USK59" s="84"/>
      <c r="USL59" s="84"/>
      <c r="USM59" s="84"/>
      <c r="USN59" s="84"/>
      <c r="USO59" s="84"/>
      <c r="USP59" s="84"/>
      <c r="USQ59" s="84"/>
      <c r="USR59" s="84"/>
      <c r="USS59" s="84"/>
      <c r="UST59" s="84"/>
      <c r="USU59" s="84"/>
      <c r="USV59" s="84"/>
      <c r="USW59" s="84"/>
      <c r="USX59" s="84"/>
      <c r="USY59" s="84"/>
      <c r="USZ59" s="84"/>
      <c r="UTA59" s="84"/>
      <c r="UTB59" s="84"/>
      <c r="UTC59" s="84"/>
      <c r="UTD59" s="84"/>
      <c r="UTE59" s="84"/>
      <c r="UTF59" s="84"/>
      <c r="UTG59" s="84"/>
      <c r="UTH59" s="84"/>
      <c r="UTI59" s="84"/>
      <c r="UTJ59" s="84"/>
      <c r="UTK59" s="84"/>
      <c r="UTL59" s="84"/>
      <c r="UTM59" s="84"/>
      <c r="UTN59" s="84"/>
      <c r="UTO59" s="84"/>
      <c r="UTP59" s="84"/>
      <c r="UTQ59" s="84"/>
      <c r="UTR59" s="84"/>
      <c r="UTS59" s="84"/>
      <c r="UTT59" s="84"/>
      <c r="UTU59" s="84"/>
      <c r="UTV59" s="84"/>
      <c r="UTW59" s="84"/>
      <c r="UTX59" s="84"/>
      <c r="UTY59" s="84"/>
      <c r="UTZ59" s="84"/>
      <c r="UUA59" s="84"/>
      <c r="UUB59" s="84"/>
      <c r="UUC59" s="84"/>
      <c r="UUD59" s="84"/>
      <c r="UUE59" s="84"/>
      <c r="UUF59" s="84"/>
      <c r="UUG59" s="84"/>
      <c r="UUH59" s="84"/>
      <c r="UUI59" s="84"/>
      <c r="UUJ59" s="84"/>
      <c r="UUK59" s="84"/>
      <c r="UUL59" s="84"/>
      <c r="UUM59" s="84"/>
      <c r="UUN59" s="84"/>
      <c r="UUO59" s="84"/>
      <c r="UUP59" s="84"/>
      <c r="UUQ59" s="84"/>
      <c r="UUR59" s="84"/>
      <c r="UUS59" s="84"/>
      <c r="UUT59" s="84"/>
      <c r="UUU59" s="84"/>
      <c r="UUV59" s="84"/>
      <c r="UUW59" s="84"/>
      <c r="UUX59" s="84"/>
      <c r="UUY59" s="84"/>
      <c r="UUZ59" s="84"/>
      <c r="UVA59" s="84"/>
      <c r="UVB59" s="84"/>
      <c r="UVC59" s="84"/>
      <c r="UVD59" s="84"/>
      <c r="UVE59" s="84"/>
      <c r="UVF59" s="84"/>
      <c r="UVG59" s="84"/>
      <c r="UVH59" s="84"/>
      <c r="UVI59" s="84"/>
      <c r="UVJ59" s="84"/>
      <c r="UVK59" s="84"/>
      <c r="UVL59" s="84"/>
      <c r="UVM59" s="84"/>
      <c r="UVN59" s="84"/>
      <c r="UVO59" s="84"/>
      <c r="UVP59" s="84"/>
      <c r="UVQ59" s="84"/>
      <c r="UVR59" s="84"/>
      <c r="UVS59" s="84"/>
      <c r="UVT59" s="84"/>
      <c r="UVU59" s="84"/>
      <c r="UVV59" s="84"/>
      <c r="UVW59" s="84"/>
      <c r="UVX59" s="84"/>
      <c r="UVY59" s="84"/>
      <c r="UVZ59" s="84"/>
      <c r="UWA59" s="84"/>
      <c r="UWB59" s="84"/>
      <c r="UWC59" s="84"/>
      <c r="UWD59" s="84"/>
      <c r="UWE59" s="84"/>
      <c r="UWF59" s="84"/>
      <c r="UWG59" s="84"/>
      <c r="UWH59" s="84"/>
      <c r="UWI59" s="84"/>
      <c r="UWJ59" s="84"/>
      <c r="UWK59" s="84"/>
      <c r="UWL59" s="84"/>
      <c r="UWM59" s="84"/>
      <c r="UWN59" s="84"/>
      <c r="UWO59" s="84"/>
      <c r="UWP59" s="84"/>
      <c r="UWQ59" s="84"/>
      <c r="UWR59" s="84"/>
      <c r="UWS59" s="84"/>
      <c r="UWT59" s="84"/>
      <c r="UWU59" s="84"/>
      <c r="UWV59" s="84"/>
      <c r="UWW59" s="84"/>
      <c r="UWX59" s="84"/>
      <c r="UWY59" s="84"/>
      <c r="UWZ59" s="84"/>
      <c r="UXA59" s="84"/>
      <c r="UXB59" s="84"/>
      <c r="UXC59" s="84"/>
      <c r="UXD59" s="84"/>
      <c r="UXE59" s="84"/>
      <c r="UXF59" s="84"/>
      <c r="UXG59" s="84"/>
      <c r="UXH59" s="84"/>
      <c r="UXI59" s="84"/>
      <c r="UXJ59" s="84"/>
      <c r="UXK59" s="84"/>
      <c r="UXL59" s="84"/>
      <c r="UXM59" s="84"/>
      <c r="UXN59" s="84"/>
      <c r="UXO59" s="84"/>
      <c r="UXP59" s="84"/>
      <c r="UXQ59" s="84"/>
      <c r="UXR59" s="84"/>
      <c r="UXS59" s="84"/>
      <c r="UXT59" s="84"/>
      <c r="UXU59" s="84"/>
      <c r="UXV59" s="84"/>
      <c r="UXW59" s="84"/>
      <c r="UXX59" s="84"/>
      <c r="UXY59" s="84"/>
      <c r="UXZ59" s="84"/>
      <c r="UYA59" s="84"/>
      <c r="UYB59" s="84"/>
      <c r="UYC59" s="84"/>
      <c r="UYD59" s="84"/>
      <c r="UYE59" s="84"/>
      <c r="UYF59" s="84"/>
      <c r="UYG59" s="84"/>
      <c r="UYH59" s="84"/>
      <c r="UYI59" s="84"/>
      <c r="UYJ59" s="84"/>
      <c r="UYK59" s="84"/>
      <c r="UYL59" s="84"/>
      <c r="UYM59" s="84"/>
      <c r="UYN59" s="84"/>
      <c r="UYO59" s="84"/>
      <c r="UYP59" s="84"/>
      <c r="UYQ59" s="84"/>
      <c r="UYR59" s="84"/>
      <c r="UYS59" s="84"/>
      <c r="UYT59" s="84"/>
      <c r="UYU59" s="84"/>
      <c r="UYV59" s="84"/>
      <c r="UYW59" s="84"/>
      <c r="UYX59" s="84"/>
      <c r="UYY59" s="84"/>
      <c r="UYZ59" s="84"/>
      <c r="UZA59" s="84"/>
      <c r="UZB59" s="84"/>
      <c r="UZC59" s="84"/>
      <c r="UZD59" s="84"/>
      <c r="UZE59" s="84"/>
      <c r="UZF59" s="84"/>
      <c r="UZG59" s="84"/>
      <c r="UZH59" s="84"/>
      <c r="UZI59" s="84"/>
      <c r="UZJ59" s="84"/>
      <c r="UZK59" s="84"/>
      <c r="UZL59" s="84"/>
      <c r="UZM59" s="84"/>
      <c r="UZN59" s="84"/>
      <c r="UZO59" s="84"/>
      <c r="UZP59" s="84"/>
      <c r="UZQ59" s="84"/>
      <c r="UZR59" s="84"/>
      <c r="UZS59" s="84"/>
      <c r="UZT59" s="84"/>
      <c r="UZU59" s="84"/>
      <c r="UZV59" s="84"/>
      <c r="UZW59" s="84"/>
      <c r="UZX59" s="84"/>
      <c r="UZY59" s="84"/>
      <c r="UZZ59" s="84"/>
      <c r="VAA59" s="84"/>
      <c r="VAB59" s="84"/>
      <c r="VAC59" s="84"/>
      <c r="VAD59" s="84"/>
      <c r="VAE59" s="84"/>
      <c r="VAF59" s="84"/>
      <c r="VAG59" s="84"/>
      <c r="VAH59" s="84"/>
      <c r="VAI59" s="84"/>
      <c r="VAJ59" s="84"/>
      <c r="VAK59" s="84"/>
      <c r="VAL59" s="84"/>
      <c r="VAM59" s="84"/>
      <c r="VAN59" s="84"/>
      <c r="VAO59" s="84"/>
      <c r="VAP59" s="84"/>
      <c r="VAQ59" s="84"/>
      <c r="VAR59" s="84"/>
      <c r="VAS59" s="84"/>
      <c r="VAT59" s="84"/>
      <c r="VAU59" s="84"/>
      <c r="VAV59" s="84"/>
      <c r="VAW59" s="84"/>
      <c r="VAX59" s="84"/>
      <c r="VAY59" s="84"/>
      <c r="VAZ59" s="84"/>
      <c r="VBA59" s="84"/>
      <c r="VBB59" s="84"/>
      <c r="VBC59" s="84"/>
      <c r="VBD59" s="84"/>
      <c r="VBE59" s="84"/>
      <c r="VBF59" s="84"/>
      <c r="VBG59" s="84"/>
      <c r="VBH59" s="84"/>
      <c r="VBI59" s="84"/>
      <c r="VBJ59" s="84"/>
      <c r="VBK59" s="84"/>
      <c r="VBL59" s="84"/>
      <c r="VBM59" s="84"/>
      <c r="VBN59" s="84"/>
      <c r="VBO59" s="84"/>
      <c r="VBP59" s="84"/>
      <c r="VBQ59" s="84"/>
      <c r="VBR59" s="84"/>
      <c r="VBS59" s="84"/>
      <c r="VBT59" s="84"/>
      <c r="VBU59" s="84"/>
      <c r="VBV59" s="84"/>
      <c r="VBW59" s="84"/>
      <c r="VBX59" s="84"/>
      <c r="VBY59" s="84"/>
      <c r="VBZ59" s="84"/>
      <c r="VCA59" s="84"/>
      <c r="VCB59" s="84"/>
      <c r="VCC59" s="84"/>
      <c r="VCD59" s="84"/>
      <c r="VCE59" s="84"/>
      <c r="VCF59" s="84"/>
      <c r="VCG59" s="84"/>
      <c r="VCH59" s="84"/>
      <c r="VCI59" s="84"/>
      <c r="VCJ59" s="84"/>
      <c r="VCK59" s="84"/>
      <c r="VCL59" s="84"/>
      <c r="VCM59" s="84"/>
      <c r="VCN59" s="84"/>
      <c r="VCO59" s="84"/>
      <c r="VCP59" s="84"/>
      <c r="VCQ59" s="84"/>
      <c r="VCR59" s="84"/>
      <c r="VCS59" s="84"/>
      <c r="VCT59" s="84"/>
      <c r="VCU59" s="84"/>
      <c r="VCV59" s="84"/>
      <c r="VCW59" s="84"/>
      <c r="VCX59" s="84"/>
      <c r="VCY59" s="84"/>
      <c r="VCZ59" s="84"/>
      <c r="VDA59" s="84"/>
      <c r="VDB59" s="84"/>
      <c r="VDC59" s="84"/>
      <c r="VDD59" s="84"/>
      <c r="VDE59" s="84"/>
      <c r="VDF59" s="84"/>
      <c r="VDG59" s="84"/>
      <c r="VDH59" s="84"/>
      <c r="VDI59" s="84"/>
      <c r="VDJ59" s="84"/>
      <c r="VDK59" s="84"/>
      <c r="VDL59" s="84"/>
      <c r="VDM59" s="84"/>
      <c r="VDN59" s="84"/>
      <c r="VDO59" s="84"/>
      <c r="VDP59" s="84"/>
      <c r="VDQ59" s="84"/>
      <c r="VDR59" s="84"/>
      <c r="VDS59" s="84"/>
      <c r="VDT59" s="84"/>
      <c r="VDU59" s="84"/>
      <c r="VDV59" s="84"/>
      <c r="VDW59" s="84"/>
      <c r="VDX59" s="84"/>
      <c r="VDY59" s="84"/>
      <c r="VDZ59" s="84"/>
      <c r="VEA59" s="84"/>
      <c r="VEB59" s="84"/>
      <c r="VEC59" s="84"/>
      <c r="VED59" s="84"/>
      <c r="VEE59" s="84"/>
      <c r="VEF59" s="84"/>
      <c r="VEG59" s="84"/>
      <c r="VEH59" s="84"/>
      <c r="VEI59" s="84"/>
      <c r="VEJ59" s="84"/>
      <c r="VEK59" s="84"/>
      <c r="VEL59" s="84"/>
      <c r="VEM59" s="84"/>
      <c r="VEN59" s="84"/>
      <c r="VEO59" s="84"/>
      <c r="VEP59" s="84"/>
      <c r="VEQ59" s="84"/>
      <c r="VER59" s="84"/>
      <c r="VES59" s="84"/>
      <c r="VET59" s="84"/>
      <c r="VEU59" s="84"/>
      <c r="VEV59" s="84"/>
      <c r="VEW59" s="84"/>
      <c r="VEX59" s="84"/>
      <c r="VEY59" s="84"/>
      <c r="VEZ59" s="84"/>
      <c r="VFA59" s="84"/>
      <c r="VFB59" s="84"/>
      <c r="VFC59" s="84"/>
      <c r="VFD59" s="84"/>
      <c r="VFE59" s="84"/>
      <c r="VFF59" s="84"/>
      <c r="VFG59" s="84"/>
      <c r="VFH59" s="84"/>
      <c r="VFI59" s="84"/>
      <c r="VFJ59" s="84"/>
      <c r="VFK59" s="84"/>
      <c r="VFL59" s="84"/>
      <c r="VFM59" s="84"/>
      <c r="VFN59" s="84"/>
      <c r="VFO59" s="84"/>
      <c r="VFP59" s="84"/>
      <c r="VFQ59" s="84"/>
      <c r="VFR59" s="84"/>
      <c r="VFS59" s="84"/>
      <c r="VFT59" s="84"/>
      <c r="VFU59" s="84"/>
      <c r="VFV59" s="84"/>
      <c r="VFW59" s="84"/>
      <c r="VFX59" s="84"/>
      <c r="VFY59" s="84"/>
      <c r="VFZ59" s="84"/>
      <c r="VGA59" s="84"/>
      <c r="VGB59" s="84"/>
      <c r="VGC59" s="84"/>
      <c r="VGD59" s="84"/>
      <c r="VGE59" s="84"/>
      <c r="VGF59" s="84"/>
      <c r="VGG59" s="84"/>
      <c r="VGH59" s="84"/>
      <c r="VGI59" s="84"/>
      <c r="VGJ59" s="84"/>
      <c r="VGK59" s="84"/>
      <c r="VGL59" s="84"/>
      <c r="VGM59" s="84"/>
      <c r="VGN59" s="84"/>
      <c r="VGO59" s="84"/>
      <c r="VGP59" s="84"/>
      <c r="VGQ59" s="84"/>
      <c r="VGR59" s="84"/>
      <c r="VGS59" s="84"/>
      <c r="VGT59" s="84"/>
      <c r="VGU59" s="84"/>
      <c r="VGV59" s="84"/>
      <c r="VGW59" s="84"/>
      <c r="VGX59" s="84"/>
      <c r="VGY59" s="84"/>
      <c r="VGZ59" s="84"/>
      <c r="VHA59" s="84"/>
      <c r="VHB59" s="84"/>
      <c r="VHC59" s="84"/>
      <c r="VHD59" s="84"/>
      <c r="VHE59" s="84"/>
      <c r="VHF59" s="84"/>
      <c r="VHG59" s="84"/>
      <c r="VHH59" s="84"/>
      <c r="VHI59" s="84"/>
      <c r="VHJ59" s="84"/>
      <c r="VHK59" s="84"/>
      <c r="VHL59" s="84"/>
      <c r="VHM59" s="84"/>
      <c r="VHN59" s="84"/>
      <c r="VHO59" s="84"/>
      <c r="VHP59" s="84"/>
      <c r="VHQ59" s="84"/>
      <c r="VHR59" s="84"/>
      <c r="VHS59" s="84"/>
      <c r="VHT59" s="84"/>
      <c r="VHU59" s="84"/>
      <c r="VHV59" s="84"/>
      <c r="VHW59" s="84"/>
      <c r="VHX59" s="84"/>
      <c r="VHY59" s="84"/>
      <c r="VHZ59" s="84"/>
      <c r="VIA59" s="84"/>
      <c r="VIB59" s="84"/>
      <c r="VIC59" s="84"/>
      <c r="VID59" s="84"/>
      <c r="VIE59" s="84"/>
      <c r="VIF59" s="84"/>
      <c r="VIG59" s="84"/>
      <c r="VIH59" s="84"/>
      <c r="VII59" s="84"/>
      <c r="VIJ59" s="84"/>
      <c r="VIK59" s="84"/>
      <c r="VIL59" s="84"/>
      <c r="VIM59" s="84"/>
      <c r="VIN59" s="84"/>
      <c r="VIO59" s="84"/>
      <c r="VIP59" s="84"/>
      <c r="VIQ59" s="84"/>
      <c r="VIR59" s="84"/>
      <c r="VIS59" s="84"/>
      <c r="VIT59" s="84"/>
      <c r="VIU59" s="84"/>
      <c r="VIV59" s="84"/>
      <c r="VIW59" s="84"/>
      <c r="VIX59" s="84"/>
      <c r="VIY59" s="84"/>
      <c r="VIZ59" s="84"/>
      <c r="VJA59" s="84"/>
      <c r="VJB59" s="84"/>
      <c r="VJC59" s="84"/>
      <c r="VJD59" s="84"/>
      <c r="VJE59" s="84"/>
      <c r="VJF59" s="84"/>
      <c r="VJG59" s="84"/>
      <c r="VJH59" s="84"/>
      <c r="VJI59" s="84"/>
      <c r="VJJ59" s="84"/>
      <c r="VJK59" s="84"/>
      <c r="VJL59" s="84"/>
      <c r="VJM59" s="84"/>
      <c r="VJN59" s="84"/>
      <c r="VJO59" s="84"/>
      <c r="VJP59" s="84"/>
      <c r="VJQ59" s="84"/>
      <c r="VJR59" s="84"/>
      <c r="VJS59" s="84"/>
      <c r="VJT59" s="84"/>
      <c r="VJU59" s="84"/>
      <c r="VJV59" s="84"/>
      <c r="VJW59" s="84"/>
      <c r="VJX59" s="84"/>
      <c r="VJY59" s="84"/>
      <c r="VJZ59" s="84"/>
      <c r="VKA59" s="84"/>
      <c r="VKB59" s="84"/>
      <c r="VKC59" s="84"/>
      <c r="VKD59" s="84"/>
      <c r="VKE59" s="84"/>
      <c r="VKF59" s="84"/>
      <c r="VKG59" s="84"/>
      <c r="VKH59" s="84"/>
      <c r="VKI59" s="84"/>
      <c r="VKJ59" s="84"/>
      <c r="VKK59" s="84"/>
      <c r="VKL59" s="84"/>
      <c r="VKM59" s="84"/>
      <c r="VKN59" s="84"/>
      <c r="VKO59" s="84"/>
      <c r="VKP59" s="84"/>
      <c r="VKQ59" s="84"/>
      <c r="VKR59" s="84"/>
      <c r="VKS59" s="84"/>
      <c r="VKT59" s="84"/>
      <c r="VKU59" s="84"/>
      <c r="VKV59" s="84"/>
      <c r="VKW59" s="84"/>
      <c r="VKX59" s="84"/>
      <c r="VKY59" s="84"/>
      <c r="VKZ59" s="84"/>
      <c r="VLA59" s="84"/>
      <c r="VLB59" s="84"/>
      <c r="VLC59" s="84"/>
      <c r="VLD59" s="84"/>
      <c r="VLE59" s="84"/>
      <c r="VLF59" s="84"/>
      <c r="VLG59" s="84"/>
      <c r="VLH59" s="84"/>
      <c r="VLI59" s="84"/>
      <c r="VLJ59" s="84"/>
      <c r="VLK59" s="84"/>
      <c r="VLL59" s="84"/>
      <c r="VLM59" s="84"/>
      <c r="VLN59" s="84"/>
      <c r="VLO59" s="84"/>
      <c r="VLP59" s="84"/>
      <c r="VLQ59" s="84"/>
      <c r="VLR59" s="84"/>
      <c r="VLS59" s="84"/>
      <c r="VLT59" s="84"/>
      <c r="VLU59" s="84"/>
      <c r="VLV59" s="84"/>
      <c r="VLW59" s="84"/>
      <c r="VLX59" s="84"/>
      <c r="VLY59" s="84"/>
      <c r="VLZ59" s="84"/>
      <c r="VMA59" s="84"/>
      <c r="VMB59" s="84"/>
      <c r="VMC59" s="84"/>
      <c r="VMD59" s="84"/>
      <c r="VME59" s="84"/>
      <c r="VMF59" s="84"/>
      <c r="VMG59" s="84"/>
      <c r="VMH59" s="84"/>
      <c r="VMI59" s="84"/>
      <c r="VMJ59" s="84"/>
      <c r="VMK59" s="84"/>
      <c r="VML59" s="84"/>
      <c r="VMM59" s="84"/>
      <c r="VMN59" s="84"/>
      <c r="VMO59" s="84"/>
      <c r="VMP59" s="84"/>
      <c r="VMQ59" s="84"/>
      <c r="VMR59" s="84"/>
      <c r="VMS59" s="84"/>
      <c r="VMT59" s="84"/>
      <c r="VMU59" s="84"/>
      <c r="VMV59" s="84"/>
      <c r="VMW59" s="84"/>
      <c r="VMX59" s="84"/>
      <c r="VMY59" s="84"/>
      <c r="VMZ59" s="84"/>
      <c r="VNA59" s="84"/>
      <c r="VNB59" s="84"/>
      <c r="VNC59" s="84"/>
      <c r="VND59" s="84"/>
      <c r="VNE59" s="84"/>
      <c r="VNF59" s="84"/>
      <c r="VNG59" s="84"/>
      <c r="VNH59" s="84"/>
      <c r="VNI59" s="84"/>
      <c r="VNJ59" s="84"/>
      <c r="VNK59" s="84"/>
      <c r="VNL59" s="84"/>
      <c r="VNM59" s="84"/>
      <c r="VNN59" s="84"/>
      <c r="VNO59" s="84"/>
      <c r="VNP59" s="84"/>
      <c r="VNQ59" s="84"/>
      <c r="VNR59" s="84"/>
      <c r="VNS59" s="84"/>
      <c r="VNT59" s="84"/>
      <c r="VNU59" s="84"/>
      <c r="VNV59" s="84"/>
      <c r="VNW59" s="84"/>
      <c r="VNX59" s="84"/>
      <c r="VNY59" s="84"/>
      <c r="VNZ59" s="84"/>
      <c r="VOA59" s="84"/>
      <c r="VOB59" s="84"/>
      <c r="VOC59" s="84"/>
      <c r="VOD59" s="84"/>
      <c r="VOE59" s="84"/>
      <c r="VOF59" s="84"/>
      <c r="VOG59" s="84"/>
      <c r="VOH59" s="84"/>
      <c r="VOI59" s="84"/>
      <c r="VOJ59" s="84"/>
      <c r="VOK59" s="84"/>
      <c r="VOL59" s="84"/>
      <c r="VOM59" s="84"/>
      <c r="VON59" s="84"/>
      <c r="VOO59" s="84"/>
      <c r="VOP59" s="84"/>
      <c r="VOQ59" s="84"/>
      <c r="VOR59" s="84"/>
      <c r="VOS59" s="84"/>
      <c r="VOT59" s="84"/>
      <c r="VOU59" s="84"/>
      <c r="VOV59" s="84"/>
      <c r="VOW59" s="84"/>
      <c r="VOX59" s="84"/>
      <c r="VOY59" s="84"/>
      <c r="VOZ59" s="84"/>
      <c r="VPA59" s="84"/>
      <c r="VPB59" s="84"/>
      <c r="VPC59" s="84"/>
      <c r="VPD59" s="84"/>
      <c r="VPE59" s="84"/>
      <c r="VPF59" s="84"/>
      <c r="VPG59" s="84"/>
      <c r="VPH59" s="84"/>
      <c r="VPI59" s="84"/>
      <c r="VPJ59" s="84"/>
      <c r="VPK59" s="84"/>
      <c r="VPL59" s="84"/>
      <c r="VPM59" s="84"/>
      <c r="VPN59" s="84"/>
      <c r="VPO59" s="84"/>
      <c r="VPP59" s="84"/>
      <c r="VPQ59" s="84"/>
      <c r="VPR59" s="84"/>
      <c r="VPS59" s="84"/>
      <c r="VPT59" s="84"/>
      <c r="VPU59" s="84"/>
      <c r="VPV59" s="84"/>
      <c r="VPW59" s="84"/>
      <c r="VPX59" s="84"/>
      <c r="VPY59" s="84"/>
      <c r="VPZ59" s="84"/>
      <c r="VQA59" s="84"/>
      <c r="VQB59" s="84"/>
      <c r="VQC59" s="84"/>
      <c r="VQD59" s="84"/>
      <c r="VQE59" s="84"/>
      <c r="VQF59" s="84"/>
      <c r="VQG59" s="84"/>
      <c r="VQH59" s="84"/>
      <c r="VQI59" s="84"/>
      <c r="VQJ59" s="84"/>
      <c r="VQK59" s="84"/>
      <c r="VQL59" s="84"/>
      <c r="VQM59" s="84"/>
      <c r="VQN59" s="84"/>
      <c r="VQO59" s="84"/>
      <c r="VQP59" s="84"/>
      <c r="VQQ59" s="84"/>
      <c r="VQR59" s="84"/>
      <c r="VQS59" s="84"/>
      <c r="VQT59" s="84"/>
      <c r="VQU59" s="84"/>
      <c r="VQV59" s="84"/>
      <c r="VQW59" s="84"/>
      <c r="VQX59" s="84"/>
      <c r="VQY59" s="84"/>
      <c r="VQZ59" s="84"/>
      <c r="VRA59" s="84"/>
      <c r="VRB59" s="84"/>
      <c r="VRC59" s="84"/>
      <c r="VRD59" s="84"/>
      <c r="VRE59" s="84"/>
      <c r="VRF59" s="84"/>
      <c r="VRG59" s="84"/>
      <c r="VRH59" s="84"/>
      <c r="VRI59" s="84"/>
      <c r="VRJ59" s="84"/>
      <c r="VRK59" s="84"/>
      <c r="VRL59" s="84"/>
      <c r="VRM59" s="84"/>
      <c r="VRN59" s="84"/>
      <c r="VRO59" s="84"/>
      <c r="VRP59" s="84"/>
      <c r="VRQ59" s="84"/>
      <c r="VRR59" s="84"/>
      <c r="VRS59" s="84"/>
      <c r="VRT59" s="84"/>
      <c r="VRU59" s="84"/>
      <c r="VRV59" s="84"/>
      <c r="VRW59" s="84"/>
      <c r="VRX59" s="84"/>
      <c r="VRY59" s="84"/>
      <c r="VRZ59" s="84"/>
      <c r="VSA59" s="84"/>
      <c r="VSB59" s="84"/>
      <c r="VSC59" s="84"/>
      <c r="VSD59" s="84"/>
      <c r="VSE59" s="84"/>
      <c r="VSF59" s="84"/>
      <c r="VSG59" s="84"/>
      <c r="VSH59" s="84"/>
      <c r="VSI59" s="84"/>
      <c r="VSJ59" s="84"/>
      <c r="VSK59" s="84"/>
      <c r="VSL59" s="84"/>
      <c r="VSM59" s="84"/>
      <c r="VSN59" s="84"/>
      <c r="VSO59" s="84"/>
      <c r="VSP59" s="84"/>
      <c r="VSQ59" s="84"/>
      <c r="VSR59" s="84"/>
      <c r="VSS59" s="84"/>
      <c r="VST59" s="84"/>
      <c r="VSU59" s="84"/>
      <c r="VSV59" s="84"/>
      <c r="VSW59" s="84"/>
      <c r="VSX59" s="84"/>
      <c r="VSY59" s="84"/>
      <c r="VSZ59" s="84"/>
      <c r="VTA59" s="84"/>
      <c r="VTB59" s="84"/>
      <c r="VTC59" s="84"/>
      <c r="VTD59" s="84"/>
      <c r="VTE59" s="84"/>
      <c r="VTF59" s="84"/>
      <c r="VTG59" s="84"/>
      <c r="VTH59" s="84"/>
      <c r="VTI59" s="84"/>
      <c r="VTJ59" s="84"/>
      <c r="VTK59" s="84"/>
      <c r="VTL59" s="84"/>
      <c r="VTM59" s="84"/>
      <c r="VTN59" s="84"/>
      <c r="VTO59" s="84"/>
      <c r="VTP59" s="84"/>
      <c r="VTQ59" s="84"/>
      <c r="VTR59" s="84"/>
      <c r="VTS59" s="84"/>
      <c r="VTT59" s="84"/>
      <c r="VTU59" s="84"/>
      <c r="VTV59" s="84"/>
      <c r="VTW59" s="84"/>
      <c r="VTX59" s="84"/>
      <c r="VTY59" s="84"/>
      <c r="VTZ59" s="84"/>
      <c r="VUA59" s="84"/>
      <c r="VUB59" s="84"/>
      <c r="VUC59" s="84"/>
      <c r="VUD59" s="84"/>
      <c r="VUE59" s="84"/>
      <c r="VUF59" s="84"/>
      <c r="VUG59" s="84"/>
      <c r="VUH59" s="84"/>
      <c r="VUI59" s="84"/>
      <c r="VUJ59" s="84"/>
      <c r="VUK59" s="84"/>
      <c r="VUL59" s="84"/>
      <c r="VUM59" s="84"/>
      <c r="VUN59" s="84"/>
      <c r="VUO59" s="84"/>
      <c r="VUP59" s="84"/>
      <c r="VUQ59" s="84"/>
      <c r="VUR59" s="84"/>
      <c r="VUS59" s="84"/>
      <c r="VUT59" s="84"/>
      <c r="VUU59" s="84"/>
      <c r="VUV59" s="84"/>
      <c r="VUW59" s="84"/>
      <c r="VUX59" s="84"/>
      <c r="VUY59" s="84"/>
      <c r="VUZ59" s="84"/>
      <c r="VVA59" s="84"/>
      <c r="VVB59" s="84"/>
      <c r="VVC59" s="84"/>
      <c r="VVD59" s="84"/>
      <c r="VVE59" s="84"/>
      <c r="VVF59" s="84"/>
      <c r="VVG59" s="84"/>
      <c r="VVH59" s="84"/>
      <c r="VVI59" s="84"/>
      <c r="VVJ59" s="84"/>
      <c r="VVK59" s="84"/>
      <c r="VVL59" s="84"/>
      <c r="VVM59" s="84"/>
      <c r="VVN59" s="84"/>
      <c r="VVO59" s="84"/>
      <c r="VVP59" s="84"/>
      <c r="VVQ59" s="84"/>
      <c r="VVR59" s="84"/>
      <c r="VVS59" s="84"/>
      <c r="VVT59" s="84"/>
      <c r="VVU59" s="84"/>
      <c r="VVV59" s="84"/>
      <c r="VVW59" s="84"/>
      <c r="VVX59" s="84"/>
      <c r="VVY59" s="84"/>
      <c r="VVZ59" s="84"/>
      <c r="VWA59" s="84"/>
      <c r="VWB59" s="84"/>
      <c r="VWC59" s="84"/>
      <c r="VWD59" s="84"/>
      <c r="VWE59" s="84"/>
      <c r="VWF59" s="84"/>
      <c r="VWG59" s="84"/>
      <c r="VWH59" s="84"/>
      <c r="VWI59" s="84"/>
      <c r="VWJ59" s="84"/>
      <c r="VWK59" s="84"/>
      <c r="VWL59" s="84"/>
      <c r="VWM59" s="84"/>
      <c r="VWN59" s="84"/>
      <c r="VWO59" s="84"/>
      <c r="VWP59" s="84"/>
      <c r="VWQ59" s="84"/>
      <c r="VWR59" s="84"/>
      <c r="VWS59" s="84"/>
      <c r="VWT59" s="84"/>
      <c r="VWU59" s="84"/>
      <c r="VWV59" s="84"/>
      <c r="VWW59" s="84"/>
      <c r="VWX59" s="84"/>
      <c r="VWY59" s="84"/>
      <c r="VWZ59" s="84"/>
      <c r="VXA59" s="84"/>
      <c r="VXB59" s="84"/>
      <c r="VXC59" s="84"/>
      <c r="VXD59" s="84"/>
      <c r="VXE59" s="84"/>
      <c r="VXF59" s="84"/>
      <c r="VXG59" s="84"/>
      <c r="VXH59" s="84"/>
      <c r="VXI59" s="84"/>
      <c r="VXJ59" s="84"/>
      <c r="VXK59" s="84"/>
      <c r="VXL59" s="84"/>
      <c r="VXM59" s="84"/>
      <c r="VXN59" s="84"/>
      <c r="VXO59" s="84"/>
      <c r="VXP59" s="84"/>
      <c r="VXQ59" s="84"/>
      <c r="VXR59" s="84"/>
      <c r="VXS59" s="84"/>
      <c r="VXT59" s="84"/>
      <c r="VXU59" s="84"/>
      <c r="VXV59" s="84"/>
      <c r="VXW59" s="84"/>
      <c r="VXX59" s="84"/>
      <c r="VXY59" s="84"/>
      <c r="VXZ59" s="84"/>
      <c r="VYA59" s="84"/>
      <c r="VYB59" s="84"/>
      <c r="VYC59" s="84"/>
      <c r="VYD59" s="84"/>
      <c r="VYE59" s="84"/>
      <c r="VYF59" s="84"/>
      <c r="VYG59" s="84"/>
      <c r="VYH59" s="84"/>
      <c r="VYI59" s="84"/>
      <c r="VYJ59" s="84"/>
      <c r="VYK59" s="84"/>
      <c r="VYL59" s="84"/>
      <c r="VYM59" s="84"/>
      <c r="VYN59" s="84"/>
      <c r="VYO59" s="84"/>
      <c r="VYP59" s="84"/>
      <c r="VYQ59" s="84"/>
      <c r="VYR59" s="84"/>
      <c r="VYS59" s="84"/>
      <c r="VYT59" s="84"/>
      <c r="VYU59" s="84"/>
      <c r="VYV59" s="84"/>
      <c r="VYW59" s="84"/>
      <c r="VYX59" s="84"/>
      <c r="VYY59" s="84"/>
      <c r="VYZ59" s="84"/>
      <c r="VZA59" s="84"/>
      <c r="VZB59" s="84"/>
      <c r="VZC59" s="84"/>
      <c r="VZD59" s="84"/>
      <c r="VZE59" s="84"/>
      <c r="VZF59" s="84"/>
      <c r="VZG59" s="84"/>
      <c r="VZH59" s="84"/>
      <c r="VZI59" s="84"/>
      <c r="VZJ59" s="84"/>
      <c r="VZK59" s="84"/>
      <c r="VZL59" s="84"/>
      <c r="VZM59" s="84"/>
      <c r="VZN59" s="84"/>
      <c r="VZO59" s="84"/>
      <c r="VZP59" s="84"/>
      <c r="VZQ59" s="84"/>
      <c r="VZR59" s="84"/>
      <c r="VZS59" s="84"/>
      <c r="VZT59" s="84"/>
      <c r="VZU59" s="84"/>
      <c r="VZV59" s="84"/>
      <c r="VZW59" s="84"/>
      <c r="VZX59" s="84"/>
      <c r="VZY59" s="84"/>
      <c r="VZZ59" s="84"/>
      <c r="WAA59" s="84"/>
      <c r="WAB59" s="84"/>
      <c r="WAC59" s="84"/>
      <c r="WAD59" s="84"/>
      <c r="WAE59" s="84"/>
      <c r="WAF59" s="84"/>
      <c r="WAG59" s="84"/>
      <c r="WAH59" s="84"/>
      <c r="WAI59" s="84"/>
      <c r="WAJ59" s="84"/>
      <c r="WAK59" s="84"/>
      <c r="WAL59" s="84"/>
      <c r="WAM59" s="84"/>
      <c r="WAN59" s="84"/>
      <c r="WAO59" s="84"/>
      <c r="WAP59" s="84"/>
      <c r="WAQ59" s="84"/>
      <c r="WAR59" s="84"/>
      <c r="WAS59" s="84"/>
      <c r="WAT59" s="84"/>
      <c r="WAU59" s="84"/>
      <c r="WAV59" s="84"/>
      <c r="WAW59" s="84"/>
      <c r="WAX59" s="84"/>
      <c r="WAY59" s="84"/>
      <c r="WAZ59" s="84"/>
      <c r="WBA59" s="84"/>
      <c r="WBB59" s="84"/>
      <c r="WBC59" s="84"/>
      <c r="WBD59" s="84"/>
      <c r="WBE59" s="84"/>
      <c r="WBF59" s="84"/>
      <c r="WBG59" s="84"/>
      <c r="WBH59" s="84"/>
      <c r="WBI59" s="84"/>
      <c r="WBJ59" s="84"/>
      <c r="WBK59" s="84"/>
      <c r="WBL59" s="84"/>
      <c r="WBM59" s="84"/>
      <c r="WBN59" s="84"/>
      <c r="WBO59" s="84"/>
      <c r="WBP59" s="84"/>
      <c r="WBQ59" s="84"/>
      <c r="WBR59" s="84"/>
      <c r="WBS59" s="84"/>
      <c r="WBT59" s="84"/>
      <c r="WBU59" s="84"/>
      <c r="WBV59" s="84"/>
      <c r="WBW59" s="84"/>
      <c r="WBX59" s="84"/>
      <c r="WBY59" s="84"/>
      <c r="WBZ59" s="84"/>
      <c r="WCA59" s="84"/>
      <c r="WCB59" s="84"/>
      <c r="WCC59" s="84"/>
      <c r="WCD59" s="84"/>
      <c r="WCE59" s="84"/>
      <c r="WCF59" s="84"/>
      <c r="WCG59" s="84"/>
      <c r="WCH59" s="84"/>
      <c r="WCI59" s="84"/>
      <c r="WCJ59" s="84"/>
      <c r="WCK59" s="84"/>
      <c r="WCL59" s="84"/>
      <c r="WCM59" s="84"/>
      <c r="WCN59" s="84"/>
      <c r="WCO59" s="84"/>
      <c r="WCP59" s="84"/>
      <c r="WCQ59" s="84"/>
      <c r="WCR59" s="84"/>
      <c r="WCS59" s="84"/>
      <c r="WCT59" s="84"/>
      <c r="WCU59" s="84"/>
      <c r="WCV59" s="84"/>
      <c r="WCW59" s="84"/>
      <c r="WCX59" s="84"/>
      <c r="WCY59" s="84"/>
      <c r="WCZ59" s="84"/>
      <c r="WDA59" s="84"/>
      <c r="WDB59" s="84"/>
      <c r="WDC59" s="84"/>
      <c r="WDD59" s="84"/>
      <c r="WDE59" s="84"/>
      <c r="WDF59" s="84"/>
      <c r="WDG59" s="84"/>
      <c r="WDH59" s="84"/>
      <c r="WDI59" s="84"/>
      <c r="WDJ59" s="84"/>
      <c r="WDK59" s="84"/>
      <c r="WDL59" s="84"/>
      <c r="WDM59" s="84"/>
      <c r="WDN59" s="84"/>
      <c r="WDO59" s="84"/>
      <c r="WDP59" s="84"/>
      <c r="WDQ59" s="84"/>
      <c r="WDR59" s="84"/>
      <c r="WDS59" s="84"/>
      <c r="WDT59" s="84"/>
      <c r="WDU59" s="84"/>
      <c r="WDV59" s="84"/>
      <c r="WDW59" s="84"/>
      <c r="WDX59" s="84"/>
      <c r="WDY59" s="84"/>
      <c r="WDZ59" s="84"/>
      <c r="WEA59" s="84"/>
      <c r="WEB59" s="84"/>
      <c r="WEC59" s="84"/>
      <c r="WED59" s="84"/>
      <c r="WEE59" s="84"/>
      <c r="WEF59" s="84"/>
      <c r="WEG59" s="84"/>
      <c r="WEH59" s="84"/>
      <c r="WEI59" s="84"/>
      <c r="WEJ59" s="84"/>
      <c r="WEK59" s="84"/>
      <c r="WEL59" s="84"/>
      <c r="WEM59" s="84"/>
      <c r="WEN59" s="84"/>
      <c r="WEO59" s="84"/>
      <c r="WEP59" s="84"/>
      <c r="WEQ59" s="84"/>
      <c r="WER59" s="84"/>
      <c r="WES59" s="84"/>
      <c r="WET59" s="84"/>
      <c r="WEU59" s="84"/>
      <c r="WEV59" s="84"/>
      <c r="WEW59" s="84"/>
      <c r="WEX59" s="84"/>
      <c r="WEY59" s="84"/>
      <c r="WEZ59" s="84"/>
      <c r="WFA59" s="84"/>
      <c r="WFB59" s="84"/>
      <c r="WFC59" s="84"/>
      <c r="WFD59" s="84"/>
      <c r="WFE59" s="84"/>
      <c r="WFF59" s="84"/>
      <c r="WFG59" s="84"/>
      <c r="WFH59" s="84"/>
      <c r="WFI59" s="84"/>
      <c r="WFJ59" s="84"/>
      <c r="WFK59" s="84"/>
      <c r="WFL59" s="84"/>
      <c r="WFM59" s="84"/>
      <c r="WFN59" s="84"/>
      <c r="WFO59" s="84"/>
      <c r="WFP59" s="84"/>
      <c r="WFQ59" s="84"/>
      <c r="WFR59" s="84"/>
      <c r="WFS59" s="84"/>
      <c r="WFT59" s="84"/>
      <c r="WFU59" s="84"/>
      <c r="WFV59" s="84"/>
      <c r="WFW59" s="84"/>
      <c r="WFX59" s="84"/>
      <c r="WFY59" s="84"/>
      <c r="WFZ59" s="84"/>
      <c r="WGA59" s="84"/>
      <c r="WGB59" s="84"/>
      <c r="WGC59" s="84"/>
      <c r="WGD59" s="84"/>
      <c r="WGE59" s="84"/>
      <c r="WGF59" s="84"/>
      <c r="WGG59" s="84"/>
      <c r="WGH59" s="84"/>
      <c r="WGI59" s="84"/>
      <c r="WGJ59" s="84"/>
      <c r="WGK59" s="84"/>
      <c r="WGL59" s="84"/>
      <c r="WGM59" s="84"/>
      <c r="WGN59" s="84"/>
      <c r="WGO59" s="84"/>
      <c r="WGP59" s="84"/>
      <c r="WGQ59" s="84"/>
      <c r="WGR59" s="84"/>
      <c r="WGS59" s="84"/>
      <c r="WGT59" s="84"/>
      <c r="WGU59" s="84"/>
      <c r="WGV59" s="84"/>
      <c r="WGW59" s="84"/>
      <c r="WGX59" s="84"/>
      <c r="WGY59" s="84"/>
      <c r="WGZ59" s="84"/>
      <c r="WHA59" s="84"/>
      <c r="WHB59" s="84"/>
      <c r="WHC59" s="84"/>
      <c r="WHD59" s="84"/>
      <c r="WHE59" s="84"/>
      <c r="WHF59" s="84"/>
      <c r="WHG59" s="84"/>
      <c r="WHH59" s="84"/>
      <c r="WHI59" s="84"/>
      <c r="WHJ59" s="84"/>
      <c r="WHK59" s="84"/>
      <c r="WHL59" s="84"/>
      <c r="WHM59" s="84"/>
      <c r="WHN59" s="84"/>
      <c r="WHO59" s="84"/>
      <c r="WHP59" s="84"/>
      <c r="WHQ59" s="84"/>
      <c r="WHR59" s="84"/>
      <c r="WHS59" s="84"/>
      <c r="WHT59" s="84"/>
      <c r="WHU59" s="84"/>
      <c r="WHV59" s="84"/>
      <c r="WHW59" s="84"/>
      <c r="WHX59" s="84"/>
      <c r="WHY59" s="84"/>
      <c r="WHZ59" s="84"/>
      <c r="WIA59" s="84"/>
      <c r="WIB59" s="84"/>
      <c r="WIC59" s="84"/>
      <c r="WID59" s="84"/>
      <c r="WIE59" s="84"/>
      <c r="WIF59" s="84"/>
      <c r="WIG59" s="84"/>
      <c r="WIH59" s="84"/>
      <c r="WII59" s="84"/>
      <c r="WIJ59" s="84"/>
      <c r="WIK59" s="84"/>
      <c r="WIL59" s="84"/>
      <c r="WIM59" s="84"/>
      <c r="WIN59" s="84"/>
      <c r="WIO59" s="84"/>
      <c r="WIP59" s="84"/>
      <c r="WIQ59" s="84"/>
      <c r="WIR59" s="84"/>
      <c r="WIS59" s="84"/>
      <c r="WIT59" s="84"/>
      <c r="WIU59" s="84"/>
      <c r="WIV59" s="84"/>
      <c r="WIW59" s="84"/>
      <c r="WIX59" s="84"/>
      <c r="WIY59" s="84"/>
      <c r="WIZ59" s="84"/>
      <c r="WJA59" s="84"/>
      <c r="WJB59" s="84"/>
      <c r="WJC59" s="84"/>
      <c r="WJD59" s="84"/>
      <c r="WJE59" s="84"/>
      <c r="WJF59" s="84"/>
      <c r="WJG59" s="84"/>
      <c r="WJH59" s="84"/>
      <c r="WJI59" s="84"/>
      <c r="WJJ59" s="84"/>
      <c r="WJK59" s="84"/>
      <c r="WJL59" s="84"/>
      <c r="WJM59" s="84"/>
      <c r="WJN59" s="84"/>
      <c r="WJO59" s="84"/>
      <c r="WJP59" s="84"/>
      <c r="WJQ59" s="84"/>
      <c r="WJR59" s="84"/>
      <c r="WJS59" s="84"/>
      <c r="WJT59" s="84"/>
      <c r="WJU59" s="84"/>
      <c r="WJV59" s="84"/>
      <c r="WJW59" s="84"/>
      <c r="WJX59" s="84"/>
      <c r="WJY59" s="84"/>
      <c r="WJZ59" s="84"/>
      <c r="WKA59" s="84"/>
      <c r="WKB59" s="84"/>
      <c r="WKC59" s="84"/>
      <c r="WKD59" s="84"/>
      <c r="WKE59" s="84"/>
      <c r="WKF59" s="84"/>
      <c r="WKG59" s="84"/>
      <c r="WKH59" s="84"/>
      <c r="WKI59" s="84"/>
      <c r="WKJ59" s="84"/>
      <c r="WKK59" s="84"/>
      <c r="WKL59" s="84"/>
      <c r="WKM59" s="84"/>
      <c r="WKN59" s="84"/>
      <c r="WKO59" s="84"/>
      <c r="WKP59" s="84"/>
      <c r="WKQ59" s="84"/>
      <c r="WKR59" s="84"/>
      <c r="WKS59" s="84"/>
      <c r="WKT59" s="84"/>
      <c r="WKU59" s="84"/>
      <c r="WKV59" s="84"/>
      <c r="WKW59" s="84"/>
      <c r="WKX59" s="84"/>
      <c r="WKY59" s="84"/>
      <c r="WKZ59" s="84"/>
      <c r="WLA59" s="84"/>
      <c r="WLB59" s="84"/>
      <c r="WLC59" s="84"/>
      <c r="WLD59" s="84"/>
      <c r="WLE59" s="84"/>
      <c r="WLF59" s="84"/>
      <c r="WLG59" s="84"/>
      <c r="WLH59" s="84"/>
      <c r="WLI59" s="84"/>
      <c r="WLJ59" s="84"/>
      <c r="WLK59" s="84"/>
      <c r="WLL59" s="84"/>
      <c r="WLM59" s="84"/>
      <c r="WLN59" s="84"/>
      <c r="WLO59" s="84"/>
      <c r="WLP59" s="84"/>
      <c r="WLQ59" s="84"/>
      <c r="WLR59" s="84"/>
      <c r="WLS59" s="84"/>
      <c r="WLT59" s="84"/>
      <c r="WLU59" s="84"/>
      <c r="WLV59" s="84"/>
      <c r="WLW59" s="84"/>
      <c r="WLX59" s="84"/>
      <c r="WLY59" s="84"/>
      <c r="WLZ59" s="84"/>
      <c r="WMA59" s="84"/>
      <c r="WMB59" s="84"/>
      <c r="WMC59" s="84"/>
      <c r="WMD59" s="84"/>
      <c r="WME59" s="84"/>
      <c r="WMF59" s="84"/>
      <c r="WMG59" s="84"/>
      <c r="WMH59" s="84"/>
      <c r="WMI59" s="84"/>
      <c r="WMJ59" s="84"/>
      <c r="WMK59" s="84"/>
      <c r="WML59" s="84"/>
      <c r="WMM59" s="84"/>
      <c r="WMN59" s="84"/>
      <c r="WMO59" s="84"/>
      <c r="WMP59" s="84"/>
      <c r="WMQ59" s="84"/>
      <c r="WMR59" s="84"/>
      <c r="WMS59" s="84"/>
      <c r="WMT59" s="84"/>
      <c r="WMU59" s="84"/>
      <c r="WMV59" s="84"/>
      <c r="WMW59" s="84"/>
      <c r="WMX59" s="84"/>
      <c r="WMY59" s="84"/>
      <c r="WMZ59" s="84"/>
      <c r="WNA59" s="84"/>
      <c r="WNB59" s="84"/>
      <c r="WNC59" s="84"/>
      <c r="WND59" s="84"/>
      <c r="WNE59" s="84"/>
      <c r="WNF59" s="84"/>
      <c r="WNG59" s="84"/>
      <c r="WNH59" s="84"/>
      <c r="WNI59" s="84"/>
      <c r="WNJ59" s="84"/>
      <c r="WNK59" s="84"/>
      <c r="WNL59" s="84"/>
      <c r="WNM59" s="84"/>
      <c r="WNN59" s="84"/>
      <c r="WNO59" s="84"/>
      <c r="WNP59" s="84"/>
      <c r="WNQ59" s="84"/>
      <c r="WNR59" s="84"/>
      <c r="WNS59" s="84"/>
      <c r="WNT59" s="84"/>
      <c r="WNU59" s="84"/>
      <c r="WNV59" s="84"/>
      <c r="WNW59" s="84"/>
      <c r="WNX59" s="84"/>
      <c r="WNY59" s="84"/>
      <c r="WNZ59" s="84"/>
      <c r="WOA59" s="84"/>
      <c r="WOB59" s="84"/>
      <c r="WOC59" s="84"/>
      <c r="WOD59" s="84"/>
      <c r="WOE59" s="84"/>
      <c r="WOF59" s="84"/>
      <c r="WOG59" s="84"/>
      <c r="WOH59" s="84"/>
      <c r="WOI59" s="84"/>
      <c r="WOJ59" s="84"/>
      <c r="WOK59" s="84"/>
      <c r="WOL59" s="84"/>
      <c r="WOM59" s="84"/>
      <c r="WON59" s="84"/>
      <c r="WOO59" s="84"/>
      <c r="WOP59" s="84"/>
      <c r="WOQ59" s="84"/>
      <c r="WOR59" s="84"/>
      <c r="WOS59" s="84"/>
      <c r="WOT59" s="84"/>
      <c r="WOU59" s="84"/>
      <c r="WOV59" s="84"/>
      <c r="WOW59" s="84"/>
      <c r="WOX59" s="84"/>
      <c r="WOY59" s="84"/>
      <c r="WOZ59" s="84"/>
      <c r="WPA59" s="84"/>
      <c r="WPB59" s="84"/>
      <c r="WPC59" s="84"/>
      <c r="WPD59" s="84"/>
      <c r="WPE59" s="84"/>
      <c r="WPF59" s="84"/>
      <c r="WPG59" s="84"/>
      <c r="WPH59" s="84"/>
      <c r="WPI59" s="84"/>
      <c r="WPJ59" s="84"/>
      <c r="WPK59" s="84"/>
      <c r="WPL59" s="84"/>
      <c r="WPM59" s="84"/>
      <c r="WPN59" s="84"/>
      <c r="WPO59" s="84"/>
      <c r="WPP59" s="84"/>
      <c r="WPQ59" s="84"/>
      <c r="WPR59" s="84"/>
      <c r="WPS59" s="84"/>
      <c r="WPT59" s="84"/>
      <c r="WPU59" s="84"/>
      <c r="WPV59" s="84"/>
      <c r="WPW59" s="84"/>
      <c r="WPX59" s="84"/>
      <c r="WPY59" s="84"/>
      <c r="WPZ59" s="84"/>
      <c r="WQA59" s="84"/>
      <c r="WQB59" s="84"/>
      <c r="WQC59" s="84"/>
      <c r="WQD59" s="84"/>
      <c r="WQE59" s="84"/>
      <c r="WQF59" s="84"/>
      <c r="WQG59" s="84"/>
      <c r="WQH59" s="84"/>
      <c r="WQI59" s="84"/>
      <c r="WQJ59" s="84"/>
      <c r="WQK59" s="84"/>
      <c r="WQL59" s="84"/>
      <c r="WQM59" s="84"/>
      <c r="WQN59" s="84"/>
      <c r="WQO59" s="84"/>
      <c r="WQP59" s="84"/>
      <c r="WQQ59" s="84"/>
      <c r="WQR59" s="84"/>
      <c r="WQS59" s="84"/>
      <c r="WQT59" s="84"/>
      <c r="WQU59" s="84"/>
      <c r="WQV59" s="84"/>
      <c r="WQW59" s="84"/>
      <c r="WQX59" s="84"/>
      <c r="WQY59" s="84"/>
      <c r="WQZ59" s="84"/>
      <c r="WRA59" s="84"/>
      <c r="WRB59" s="84"/>
      <c r="WRC59" s="84"/>
      <c r="WRD59" s="84"/>
      <c r="WRE59" s="84"/>
      <c r="WRF59" s="84"/>
      <c r="WRG59" s="84"/>
      <c r="WRH59" s="84"/>
      <c r="WRI59" s="84"/>
      <c r="WRJ59" s="84"/>
      <c r="WRK59" s="84"/>
      <c r="WRL59" s="84"/>
      <c r="WRM59" s="84"/>
      <c r="WRN59" s="84"/>
      <c r="WRO59" s="84"/>
      <c r="WRP59" s="84"/>
      <c r="WRQ59" s="84"/>
      <c r="WRR59" s="84"/>
      <c r="WRS59" s="84"/>
      <c r="WRT59" s="84"/>
      <c r="WRU59" s="84"/>
      <c r="WRV59" s="84"/>
      <c r="WRW59" s="84"/>
      <c r="WRX59" s="84"/>
      <c r="WRY59" s="84"/>
      <c r="WRZ59" s="84"/>
      <c r="WSA59" s="84"/>
      <c r="WSB59" s="84"/>
      <c r="WSC59" s="84"/>
      <c r="WSD59" s="84"/>
      <c r="WSE59" s="84"/>
      <c r="WSF59" s="84"/>
      <c r="WSG59" s="84"/>
      <c r="WSH59" s="84"/>
      <c r="WSI59" s="84"/>
      <c r="WSJ59" s="84"/>
      <c r="WSK59" s="84"/>
      <c r="WSL59" s="84"/>
      <c r="WSM59" s="84"/>
      <c r="WSN59" s="84"/>
      <c r="WSO59" s="84"/>
      <c r="WSP59" s="84"/>
      <c r="WSQ59" s="84"/>
      <c r="WSR59" s="84"/>
      <c r="WSS59" s="84"/>
      <c r="WST59" s="84"/>
      <c r="WSU59" s="84"/>
      <c r="WSV59" s="84"/>
      <c r="WSW59" s="84"/>
      <c r="WSX59" s="84"/>
      <c r="WSY59" s="84"/>
      <c r="WSZ59" s="84"/>
      <c r="WTA59" s="84"/>
      <c r="WTB59" s="84"/>
      <c r="WTC59" s="84"/>
      <c r="WTD59" s="84"/>
      <c r="WTE59" s="84"/>
      <c r="WTF59" s="84"/>
      <c r="WTG59" s="84"/>
      <c r="WTH59" s="84"/>
      <c r="WTI59" s="84"/>
      <c r="WTJ59" s="84"/>
      <c r="WTK59" s="84"/>
      <c r="WTL59" s="84"/>
      <c r="WTM59" s="84"/>
      <c r="WTN59" s="84"/>
      <c r="WTO59" s="84"/>
      <c r="WTP59" s="84"/>
      <c r="WTQ59" s="84"/>
      <c r="WTR59" s="84"/>
      <c r="WTS59" s="84"/>
      <c r="WTT59" s="84"/>
      <c r="WTU59" s="84"/>
      <c r="WTV59" s="84"/>
      <c r="WTW59" s="84"/>
      <c r="WTX59" s="84"/>
      <c r="WTY59" s="84"/>
      <c r="WTZ59" s="84"/>
      <c r="WUA59" s="84"/>
      <c r="WUB59" s="84"/>
      <c r="WUC59" s="84"/>
      <c r="WUD59" s="84"/>
      <c r="WUE59" s="84"/>
      <c r="WUF59" s="84"/>
      <c r="WUG59" s="84"/>
      <c r="WUH59" s="84"/>
      <c r="WUI59" s="84"/>
      <c r="WUJ59" s="84"/>
      <c r="WUK59" s="84"/>
      <c r="WUL59" s="84"/>
      <c r="WUM59" s="84"/>
      <c r="WUN59" s="84"/>
      <c r="WUO59" s="84"/>
      <c r="WUP59" s="84"/>
      <c r="WUQ59" s="84"/>
      <c r="WUR59" s="84"/>
      <c r="WUS59" s="84"/>
      <c r="WUT59" s="84"/>
      <c r="WUU59" s="84"/>
      <c r="WUV59" s="84"/>
      <c r="WUW59" s="84"/>
      <c r="WUX59" s="84"/>
      <c r="WUY59" s="84"/>
      <c r="WUZ59" s="84"/>
      <c r="WVA59" s="84"/>
      <c r="WVB59" s="84"/>
      <c r="WVC59" s="84"/>
      <c r="WVD59" s="84"/>
      <c r="WVE59" s="84"/>
      <c r="WVF59" s="84"/>
      <c r="WVG59" s="84"/>
      <c r="WVH59" s="84"/>
      <c r="WVI59" s="84"/>
      <c r="WVJ59" s="84"/>
      <c r="WVK59" s="84"/>
      <c r="WVL59" s="84"/>
      <c r="WVM59" s="84"/>
      <c r="WVN59" s="84"/>
      <c r="WVO59" s="84"/>
      <c r="WVP59" s="84"/>
      <c r="WVQ59" s="84"/>
      <c r="WVR59" s="84"/>
      <c r="WVS59" s="84"/>
      <c r="WVT59" s="84"/>
      <c r="WVU59" s="84"/>
      <c r="WVV59" s="84"/>
      <c r="WVW59" s="84"/>
      <c r="WVX59" s="84"/>
      <c r="WVY59" s="84"/>
      <c r="WVZ59" s="84"/>
      <c r="WWA59" s="84"/>
      <c r="WWB59" s="84"/>
      <c r="WWC59" s="84"/>
      <c r="WWD59" s="84"/>
      <c r="WWE59" s="84"/>
      <c r="WWF59" s="84"/>
      <c r="WWG59" s="84"/>
      <c r="WWH59" s="84"/>
      <c r="WWI59" s="84"/>
      <c r="WWJ59" s="84"/>
      <c r="WWK59" s="84"/>
      <c r="WWL59" s="84"/>
      <c r="WWM59" s="84"/>
      <c r="WWN59" s="84"/>
      <c r="WWO59" s="84"/>
      <c r="WWP59" s="84"/>
      <c r="WWQ59" s="84"/>
      <c r="WWR59" s="84"/>
      <c r="WWS59" s="84"/>
      <c r="WWT59" s="84"/>
      <c r="WWU59" s="84"/>
      <c r="WWV59" s="84"/>
      <c r="WWW59" s="84"/>
      <c r="WWX59" s="84"/>
      <c r="WWY59" s="84"/>
      <c r="WWZ59" s="84"/>
      <c r="WXA59" s="84"/>
      <c r="WXB59" s="84"/>
      <c r="WXC59" s="84"/>
      <c r="WXD59" s="84"/>
      <c r="WXE59" s="84"/>
      <c r="WXF59" s="84"/>
      <c r="WXG59" s="84"/>
      <c r="WXH59" s="84"/>
      <c r="WXI59" s="84"/>
      <c r="WXJ59" s="84"/>
      <c r="WXK59" s="84"/>
      <c r="WXL59" s="84"/>
      <c r="WXM59" s="84"/>
      <c r="WXN59" s="84"/>
      <c r="WXO59" s="84"/>
      <c r="WXP59" s="84"/>
      <c r="WXQ59" s="84"/>
      <c r="WXR59" s="84"/>
      <c r="WXS59" s="84"/>
      <c r="WXT59" s="84"/>
      <c r="WXU59" s="84"/>
      <c r="WXV59" s="84"/>
      <c r="WXW59" s="84"/>
      <c r="WXX59" s="84"/>
      <c r="WXY59" s="84"/>
      <c r="WXZ59" s="84"/>
      <c r="WYA59" s="84"/>
      <c r="WYB59" s="84"/>
      <c r="WYC59" s="84"/>
      <c r="WYD59" s="84"/>
      <c r="WYE59" s="84"/>
      <c r="WYF59" s="84"/>
      <c r="WYG59" s="84"/>
      <c r="WYH59" s="84"/>
      <c r="WYI59" s="84"/>
      <c r="WYJ59" s="84"/>
      <c r="WYK59" s="84"/>
      <c r="WYL59" s="84"/>
      <c r="WYM59" s="84"/>
      <c r="WYN59" s="84"/>
      <c r="WYO59" s="84"/>
      <c r="WYP59" s="84"/>
      <c r="WYQ59" s="84"/>
      <c r="WYR59" s="84"/>
      <c r="WYS59" s="84"/>
      <c r="WYT59" s="84"/>
      <c r="WYU59" s="84"/>
      <c r="WYV59" s="84"/>
      <c r="WYW59" s="84"/>
      <c r="WYX59" s="84"/>
      <c r="WYY59" s="84"/>
      <c r="WYZ59" s="84"/>
      <c r="WZA59" s="84"/>
      <c r="WZB59" s="84"/>
      <c r="WZC59" s="84"/>
      <c r="WZD59" s="84"/>
      <c r="WZE59" s="84"/>
      <c r="WZF59" s="84"/>
      <c r="WZG59" s="84"/>
      <c r="WZH59" s="84"/>
      <c r="WZI59" s="84"/>
      <c r="WZJ59" s="84"/>
      <c r="WZK59" s="84"/>
      <c r="WZL59" s="84"/>
      <c r="WZM59" s="84"/>
      <c r="WZN59" s="84"/>
      <c r="WZO59" s="84"/>
      <c r="WZP59" s="84"/>
      <c r="WZQ59" s="84"/>
      <c r="WZR59" s="84"/>
      <c r="WZS59" s="84"/>
      <c r="WZT59" s="84"/>
      <c r="WZU59" s="84"/>
      <c r="WZV59" s="84"/>
      <c r="WZW59" s="84"/>
      <c r="WZX59" s="84"/>
      <c r="WZY59" s="84"/>
      <c r="WZZ59" s="84"/>
      <c r="XAA59" s="84"/>
      <c r="XAB59" s="84"/>
      <c r="XAC59" s="84"/>
      <c r="XAD59" s="84"/>
      <c r="XAE59" s="84"/>
      <c r="XAF59" s="84"/>
      <c r="XAG59" s="84"/>
      <c r="XAH59" s="84"/>
      <c r="XAI59" s="84"/>
      <c r="XAJ59" s="84"/>
      <c r="XAK59" s="84"/>
      <c r="XAL59" s="84"/>
      <c r="XAM59" s="84"/>
      <c r="XAN59" s="84"/>
      <c r="XAO59" s="84"/>
      <c r="XAP59" s="84"/>
      <c r="XAQ59" s="84"/>
      <c r="XAR59" s="84"/>
      <c r="XAS59" s="84"/>
      <c r="XAT59" s="84"/>
      <c r="XAU59" s="84"/>
      <c r="XAV59" s="84"/>
      <c r="XAW59" s="84"/>
      <c r="XAX59" s="84"/>
      <c r="XAY59" s="84"/>
      <c r="XAZ59" s="84"/>
      <c r="XBA59" s="84"/>
      <c r="XBB59" s="84"/>
      <c r="XBC59" s="84"/>
      <c r="XBD59" s="84"/>
      <c r="XBE59" s="84"/>
      <c r="XBF59" s="84"/>
      <c r="XBG59" s="84"/>
      <c r="XBH59" s="84"/>
      <c r="XBI59" s="84"/>
      <c r="XBJ59" s="84"/>
      <c r="XBK59" s="84"/>
      <c r="XBL59" s="84"/>
      <c r="XBM59" s="84"/>
      <c r="XBN59" s="84"/>
      <c r="XBO59" s="84"/>
      <c r="XBP59" s="84"/>
      <c r="XBQ59" s="84"/>
      <c r="XBR59" s="84"/>
      <c r="XBS59" s="84"/>
      <c r="XBT59" s="84"/>
      <c r="XBU59" s="84"/>
      <c r="XBV59" s="84"/>
      <c r="XBW59" s="84"/>
      <c r="XBX59" s="84"/>
      <c r="XBY59" s="84"/>
      <c r="XBZ59" s="84"/>
      <c r="XCA59" s="84"/>
      <c r="XCB59" s="84"/>
      <c r="XCC59" s="84"/>
      <c r="XCD59" s="84"/>
      <c r="XCE59" s="84"/>
      <c r="XCF59" s="84"/>
      <c r="XCG59" s="84"/>
      <c r="XCH59" s="84"/>
      <c r="XCI59" s="84"/>
      <c r="XCJ59" s="84"/>
      <c r="XCK59" s="84"/>
      <c r="XCL59" s="84"/>
      <c r="XCM59" s="84"/>
      <c r="XCN59" s="84"/>
      <c r="XCO59" s="84"/>
      <c r="XCP59" s="84"/>
      <c r="XCQ59" s="84"/>
      <c r="XCR59" s="84"/>
      <c r="XCS59" s="84"/>
      <c r="XCT59" s="84"/>
      <c r="XCU59" s="84"/>
      <c r="XCV59" s="84"/>
      <c r="XCW59" s="84"/>
      <c r="XCX59" s="84"/>
      <c r="XCY59" s="84"/>
      <c r="XCZ59" s="84"/>
      <c r="XDA59" s="84"/>
      <c r="XDB59" s="84"/>
      <c r="XDC59" s="84"/>
      <c r="XDD59" s="84"/>
      <c r="XDE59" s="84"/>
      <c r="XDF59" s="84"/>
      <c r="XDG59" s="84"/>
      <c r="XDH59" s="84"/>
      <c r="XDI59" s="84"/>
      <c r="XDJ59" s="84"/>
      <c r="XDK59" s="84"/>
      <c r="XDL59" s="84"/>
      <c r="XDM59" s="84"/>
      <c r="XDN59" s="84"/>
      <c r="XDO59" s="84"/>
      <c r="XDP59" s="84"/>
      <c r="XDQ59" s="84"/>
      <c r="XDR59" s="84"/>
      <c r="XDS59" s="84"/>
      <c r="XDT59" s="84"/>
      <c r="XDU59" s="84"/>
      <c r="XDV59" s="84"/>
      <c r="XDW59" s="84"/>
      <c r="XDX59" s="84"/>
      <c r="XDY59" s="84"/>
      <c r="XDZ59" s="84"/>
      <c r="XEA59" s="84"/>
      <c r="XEB59" s="84"/>
      <c r="XEC59" s="84"/>
      <c r="XED59" s="84"/>
      <c r="XEE59" s="84"/>
      <c r="XEF59" s="84"/>
      <c r="XEG59" s="84"/>
      <c r="XEH59" s="84"/>
      <c r="XEI59" s="84"/>
      <c r="XEJ59" s="84"/>
      <c r="XEK59" s="84"/>
      <c r="XEL59" s="84"/>
      <c r="XEM59" s="84"/>
      <c r="XEN59" s="84"/>
      <c r="XEO59" s="84"/>
      <c r="XEP59" s="84"/>
      <c r="XEQ59" s="84"/>
      <c r="XER59" s="84"/>
      <c r="XES59" s="84"/>
      <c r="XET59" s="84"/>
      <c r="XEU59" s="84"/>
      <c r="XEV59" s="84"/>
      <c r="XEW59" s="84"/>
      <c r="XEX59" s="84"/>
      <c r="XEY59" s="84"/>
      <c r="XEZ59" s="84"/>
      <c r="XFA59" s="84"/>
      <c r="XFB59" s="84"/>
      <c r="XFC59" s="84"/>
      <c r="XFD59" s="17"/>
    </row>
    <row r="60" spans="1:16384" x14ac:dyDescent="0.25">
      <c r="A60" s="64" t="s">
        <v>65</v>
      </c>
      <c r="B60" s="64"/>
      <c r="C60" s="64"/>
    </row>
    <row r="61" spans="1:16384" ht="15.75" thickBot="1" x14ac:dyDescent="0.3">
      <c r="A61" s="55" t="s">
        <v>81</v>
      </c>
      <c r="B61" s="55"/>
      <c r="C61" s="55"/>
      <c r="D61" s="55"/>
      <c r="E61" s="4" t="s">
        <v>66</v>
      </c>
      <c r="F61" s="4"/>
      <c r="G61" s="4"/>
      <c r="H61" s="35"/>
      <c r="I61" s="29">
        <f>SUM(G62,G63,G64)</f>
        <v>0</v>
      </c>
    </row>
    <row r="62" spans="1:16384" ht="15.75" thickBot="1" x14ac:dyDescent="0.3">
      <c r="A62" s="53" t="s">
        <v>82</v>
      </c>
      <c r="B62" s="53"/>
      <c r="C62" s="53"/>
      <c r="D62" s="54"/>
      <c r="E62" s="19" t="s">
        <v>5</v>
      </c>
      <c r="F62" s="19">
        <v>0</v>
      </c>
      <c r="G62" s="30">
        <f>IF(E62="si",(1*F62),0)</f>
        <v>0</v>
      </c>
    </row>
    <row r="63" spans="1:16384" ht="15.75" thickBot="1" x14ac:dyDescent="0.3">
      <c r="A63" s="53" t="s">
        <v>83</v>
      </c>
      <c r="B63" s="53"/>
      <c r="C63" s="53"/>
      <c r="D63" s="54"/>
      <c r="E63" s="19" t="s">
        <v>5</v>
      </c>
      <c r="F63" s="19">
        <v>0</v>
      </c>
      <c r="G63" s="30">
        <f>IF(E63="si",(1*F63),0)</f>
        <v>0</v>
      </c>
    </row>
    <row r="64" spans="1:16384" ht="15.75" thickBot="1" x14ac:dyDescent="0.3">
      <c r="A64" s="53" t="s">
        <v>84</v>
      </c>
      <c r="B64" s="53"/>
      <c r="C64" s="53"/>
      <c r="D64" s="54"/>
      <c r="E64" s="19" t="s">
        <v>5</v>
      </c>
      <c r="F64" s="19">
        <v>0</v>
      </c>
      <c r="G64" s="30">
        <f>IF(E64="si",(0.5*F64),0)</f>
        <v>0</v>
      </c>
    </row>
    <row r="65" spans="1:9" ht="15.75" thickBot="1" x14ac:dyDescent="0.3">
      <c r="A65" s="55" t="s">
        <v>85</v>
      </c>
      <c r="B65" s="55"/>
      <c r="C65" s="55"/>
      <c r="D65" s="55"/>
      <c r="E65" s="71" t="s">
        <v>79</v>
      </c>
      <c r="F65" s="71"/>
      <c r="G65" s="71"/>
      <c r="H65" s="72"/>
      <c r="I65" s="29">
        <f>SUM(G66,G67)</f>
        <v>0</v>
      </c>
    </row>
    <row r="66" spans="1:9" ht="15.75" thickBot="1" x14ac:dyDescent="0.3">
      <c r="A66" s="53" t="s">
        <v>86</v>
      </c>
      <c r="B66" s="53"/>
      <c r="C66" s="53"/>
      <c r="D66" s="54"/>
      <c r="E66" s="19" t="s">
        <v>5</v>
      </c>
      <c r="F66" s="19">
        <v>0</v>
      </c>
      <c r="G66" s="30">
        <f>IF(E66="si",(1*F66),0)</f>
        <v>0</v>
      </c>
    </row>
    <row r="67" spans="1:9" ht="15.75" thickBot="1" x14ac:dyDescent="0.3">
      <c r="A67" s="53" t="s">
        <v>87</v>
      </c>
      <c r="B67" s="53"/>
      <c r="C67" s="53"/>
      <c r="D67" s="54"/>
      <c r="E67" s="19" t="s">
        <v>5</v>
      </c>
      <c r="F67" s="19">
        <v>0</v>
      </c>
      <c r="G67" s="30">
        <f>IF(E67="si",(1*F67),0)</f>
        <v>0</v>
      </c>
    </row>
    <row r="68" spans="1:9" ht="15.75" thickBot="1" x14ac:dyDescent="0.3">
      <c r="A68" s="56" t="s">
        <v>98</v>
      </c>
      <c r="B68" s="56"/>
      <c r="C68" s="56"/>
      <c r="D68" s="56"/>
      <c r="E68" s="56"/>
      <c r="F68" s="73" t="s">
        <v>60</v>
      </c>
      <c r="G68" s="73"/>
      <c r="H68" s="74"/>
      <c r="I68" s="29">
        <f>SUM(G69,G70,G71,G72,G73)</f>
        <v>0</v>
      </c>
    </row>
    <row r="69" spans="1:9" ht="15.75" thickBot="1" x14ac:dyDescent="0.3">
      <c r="A69" s="53" t="s">
        <v>13</v>
      </c>
      <c r="B69" s="53"/>
      <c r="C69" s="53"/>
      <c r="D69" s="54"/>
      <c r="E69" s="19" t="s">
        <v>5</v>
      </c>
      <c r="F69" s="19">
        <v>0</v>
      </c>
      <c r="G69" s="30">
        <f>IF(E69="si",(0.5*F69),0)</f>
        <v>0</v>
      </c>
    </row>
    <row r="70" spans="1:9" ht="15.75" thickBot="1" x14ac:dyDescent="0.3">
      <c r="A70" s="53" t="s">
        <v>75</v>
      </c>
      <c r="B70" s="53"/>
      <c r="C70" s="53"/>
      <c r="D70" s="54"/>
      <c r="E70" s="19" t="s">
        <v>5</v>
      </c>
      <c r="F70" s="19">
        <v>0</v>
      </c>
      <c r="G70" s="30">
        <f>IF(E70="si",(0.5*F70),0)</f>
        <v>0</v>
      </c>
    </row>
    <row r="71" spans="1:9" ht="15.75" thickBot="1" x14ac:dyDescent="0.3">
      <c r="A71" s="53" t="s">
        <v>10</v>
      </c>
      <c r="B71" s="53"/>
      <c r="C71" s="53"/>
      <c r="D71" s="54"/>
      <c r="E71" s="19" t="s">
        <v>5</v>
      </c>
      <c r="F71" s="19">
        <v>0</v>
      </c>
      <c r="G71" s="30">
        <f>IF(E71="si",(0.2*F71),0)</f>
        <v>0</v>
      </c>
    </row>
    <row r="72" spans="1:9" ht="15.75" thickBot="1" x14ac:dyDescent="0.3">
      <c r="A72" s="53" t="s">
        <v>11</v>
      </c>
      <c r="B72" s="53"/>
      <c r="C72" s="53"/>
      <c r="D72" s="54"/>
      <c r="E72" s="19" t="s">
        <v>5</v>
      </c>
      <c r="F72" s="19">
        <v>0</v>
      </c>
      <c r="G72" s="30">
        <f>IF(E72="si",(0.2*F72),0)</f>
        <v>0</v>
      </c>
    </row>
    <row r="73" spans="1:9" ht="15.75" thickBot="1" x14ac:dyDescent="0.3">
      <c r="A73" s="53" t="s">
        <v>12</v>
      </c>
      <c r="B73" s="53"/>
      <c r="C73" s="53"/>
      <c r="D73" s="54"/>
      <c r="E73" s="19" t="s">
        <v>5</v>
      </c>
      <c r="F73" s="19">
        <v>0</v>
      </c>
      <c r="G73" s="30">
        <f>IF(E73="si",(0.2*F73),0)</f>
        <v>0</v>
      </c>
    </row>
    <row r="74" spans="1:9" ht="15.75" thickBot="1" x14ac:dyDescent="0.3">
      <c r="A74" s="55" t="s">
        <v>88</v>
      </c>
      <c r="B74" s="55"/>
      <c r="C74" s="55"/>
      <c r="D74" s="55"/>
      <c r="E74" s="73" t="s">
        <v>59</v>
      </c>
      <c r="F74" s="73"/>
      <c r="G74" s="73"/>
      <c r="H74" s="74"/>
      <c r="I74" s="29">
        <f>G75</f>
        <v>0</v>
      </c>
    </row>
    <row r="75" spans="1:9" ht="15.75" thickBot="1" x14ac:dyDescent="0.3">
      <c r="A75" s="53" t="s">
        <v>32</v>
      </c>
      <c r="B75" s="53"/>
      <c r="C75" s="53"/>
      <c r="D75" s="54"/>
      <c r="E75" s="19" t="s">
        <v>5</v>
      </c>
      <c r="F75" s="19">
        <v>0</v>
      </c>
      <c r="G75" s="30">
        <f>IF(E75="si",(0.5*F75),0)</f>
        <v>0</v>
      </c>
    </row>
    <row r="76" spans="1:9" x14ac:dyDescent="0.25">
      <c r="A76" s="38"/>
      <c r="B76" s="38"/>
      <c r="C76" s="38"/>
      <c r="D76" s="38"/>
      <c r="F76" s="40"/>
      <c r="G76" s="36"/>
    </row>
    <row r="77" spans="1:9" x14ac:dyDescent="0.25">
      <c r="A77" s="58" t="s">
        <v>69</v>
      </c>
      <c r="B77" s="58"/>
      <c r="C77" s="58"/>
      <c r="D77" s="58"/>
      <c r="E77" s="58"/>
      <c r="F77" s="58"/>
      <c r="I77" s="3" t="s">
        <v>3</v>
      </c>
    </row>
    <row r="78" spans="1:9" x14ac:dyDescent="0.25">
      <c r="A78" s="57" t="s">
        <v>89</v>
      </c>
      <c r="B78" s="57"/>
      <c r="C78" s="57"/>
      <c r="D78" s="57"/>
      <c r="E78" s="73" t="s">
        <v>61</v>
      </c>
      <c r="F78" s="73"/>
      <c r="G78" s="73"/>
      <c r="H78" s="74"/>
      <c r="I78" s="29">
        <f>IF((G80+G81+G83+G84+G86+G87)&gt;=2,2,(G80+G81+G83+G84+G86+G87))</f>
        <v>0</v>
      </c>
    </row>
    <row r="79" spans="1:9" ht="15.75" thickBot="1" x14ac:dyDescent="0.3">
      <c r="A79" s="44" t="s">
        <v>90</v>
      </c>
      <c r="B79" s="44"/>
      <c r="C79" s="44"/>
      <c r="D79" s="44"/>
      <c r="F79" s="3" t="s">
        <v>67</v>
      </c>
      <c r="G79" s="3" t="s">
        <v>3</v>
      </c>
    </row>
    <row r="80" spans="1:9" ht="15.75" thickBot="1" x14ac:dyDescent="0.3">
      <c r="A80" s="44" t="s">
        <v>40</v>
      </c>
      <c r="B80" s="44"/>
      <c r="C80" s="44"/>
      <c r="D80" s="44"/>
      <c r="E80" s="45"/>
      <c r="F80" s="19">
        <v>0</v>
      </c>
      <c r="G80" s="30">
        <f>F80*0.075</f>
        <v>0</v>
      </c>
    </row>
    <row r="81" spans="1:9" ht="15.75" thickBot="1" x14ac:dyDescent="0.3">
      <c r="A81" s="44" t="s">
        <v>41</v>
      </c>
      <c r="B81" s="44"/>
      <c r="C81" s="44"/>
      <c r="D81" s="44"/>
      <c r="E81" s="45"/>
      <c r="F81" s="19">
        <v>0</v>
      </c>
      <c r="G81" s="30">
        <f>F81*0.15</f>
        <v>0</v>
      </c>
    </row>
    <row r="82" spans="1:9" ht="15.75" thickBot="1" x14ac:dyDescent="0.3">
      <c r="A82" s="44" t="s">
        <v>91</v>
      </c>
      <c r="B82" s="44"/>
      <c r="C82" s="44"/>
      <c r="D82" s="44"/>
      <c r="E82" s="44"/>
    </row>
    <row r="83" spans="1:9" ht="15.75" thickBot="1" x14ac:dyDescent="0.3">
      <c r="A83" s="44" t="s">
        <v>42</v>
      </c>
      <c r="B83" s="44"/>
      <c r="C83" s="44"/>
      <c r="D83" s="44"/>
      <c r="E83" s="45"/>
      <c r="F83" s="19">
        <v>0</v>
      </c>
      <c r="G83" s="30">
        <f>F83*0.037</f>
        <v>0</v>
      </c>
    </row>
    <row r="84" spans="1:9" ht="15.75" thickBot="1" x14ac:dyDescent="0.3">
      <c r="A84" s="44" t="s">
        <v>43</v>
      </c>
      <c r="B84" s="44"/>
      <c r="C84" s="44"/>
      <c r="D84" s="44"/>
      <c r="E84" s="45"/>
      <c r="F84" s="19">
        <v>0</v>
      </c>
      <c r="G84" s="30">
        <f>F84*0.075</f>
        <v>0</v>
      </c>
    </row>
    <row r="85" spans="1:9" ht="15.75" thickBot="1" x14ac:dyDescent="0.3">
      <c r="A85" s="44" t="s">
        <v>92</v>
      </c>
      <c r="B85" s="44"/>
      <c r="C85" s="44"/>
      <c r="D85" s="44"/>
      <c r="E85" s="44"/>
    </row>
    <row r="86" spans="1:9" ht="15.75" thickBot="1" x14ac:dyDescent="0.3">
      <c r="A86" s="44" t="s">
        <v>74</v>
      </c>
      <c r="B86" s="44"/>
      <c r="C86" s="44"/>
      <c r="D86" s="44"/>
      <c r="E86" s="45"/>
      <c r="F86" s="19">
        <v>0</v>
      </c>
      <c r="G86" s="30">
        <f>F86*0.5</f>
        <v>0</v>
      </c>
    </row>
    <row r="87" spans="1:9" ht="15.75" thickBot="1" x14ac:dyDescent="0.3">
      <c r="A87" s="44" t="s">
        <v>93</v>
      </c>
      <c r="B87" s="44"/>
      <c r="C87" s="44"/>
      <c r="D87" s="44"/>
      <c r="E87" s="45"/>
      <c r="F87" s="19">
        <v>0</v>
      </c>
      <c r="G87" s="30">
        <f>F87*0.5</f>
        <v>0</v>
      </c>
    </row>
    <row r="88" spans="1:9" ht="15.75" thickBot="1" x14ac:dyDescent="0.3">
      <c r="A88" s="18"/>
      <c r="F88" s="6"/>
      <c r="G88" s="6"/>
    </row>
    <row r="89" spans="1:9" ht="15.75" thickBot="1" x14ac:dyDescent="0.3">
      <c r="A89" s="7" t="s">
        <v>14</v>
      </c>
      <c r="B89" s="46" t="s">
        <v>62</v>
      </c>
      <c r="C89" s="46"/>
      <c r="D89" s="46"/>
      <c r="E89" s="46"/>
      <c r="F89" s="46"/>
      <c r="G89" s="46"/>
      <c r="H89" s="47"/>
      <c r="I89" s="31">
        <f>IF(SUM(I13,I39,I54)&gt;10,10,SUM(I13,I39,I54))</f>
        <v>0</v>
      </c>
    </row>
  </sheetData>
  <sheetProtection algorithmName="SHA-512" hashValue="/AVTZRyxIwB6a6S3HxJg85DTnj5B1YChLlH/rJ5k92nWJ/xo6o6LqE1NCiVxhjLQAO//JAc6qSJxUzX5kJALnQ==" saltValue="2fi45PrF61eUqqNaJkLnlA==" spinCount="100000" sheet="1" objects="1" scenarios="1"/>
  <mergeCells count="5539">
    <mergeCell ref="XEU59:XEW59"/>
    <mergeCell ref="XEX59:XEZ59"/>
    <mergeCell ref="XFA59:XFC59"/>
    <mergeCell ref="A74:D74"/>
    <mergeCell ref="XEF59:XEH59"/>
    <mergeCell ref="XEI59:XEK59"/>
    <mergeCell ref="XEL59:XEN59"/>
    <mergeCell ref="XEO59:XEQ59"/>
    <mergeCell ref="XER59:XET59"/>
    <mergeCell ref="XDQ59:XDS59"/>
    <mergeCell ref="XDT59:XDV59"/>
    <mergeCell ref="XDW59:XDY59"/>
    <mergeCell ref="XDZ59:XEB59"/>
    <mergeCell ref="XEC59:XEE59"/>
    <mergeCell ref="XDB59:XDD59"/>
    <mergeCell ref="XDE59:XDG59"/>
    <mergeCell ref="XDH59:XDJ59"/>
    <mergeCell ref="XDK59:XDM59"/>
    <mergeCell ref="XDN59:XDP59"/>
    <mergeCell ref="XCM59:XCO59"/>
    <mergeCell ref="XCP59:XCR59"/>
    <mergeCell ref="XCS59:XCU59"/>
    <mergeCell ref="XCV59:XCX59"/>
    <mergeCell ref="XCY59:XDA59"/>
    <mergeCell ref="XBX59:XBZ59"/>
    <mergeCell ref="XCA59:XCC59"/>
    <mergeCell ref="XCD59:XCF59"/>
    <mergeCell ref="XCG59:XCI59"/>
    <mergeCell ref="XCJ59:XCL59"/>
    <mergeCell ref="XBI59:XBK59"/>
    <mergeCell ref="XBL59:XBN59"/>
    <mergeCell ref="XBO59:XBQ59"/>
    <mergeCell ref="XBR59:XBT59"/>
    <mergeCell ref="XBU59:XBW59"/>
    <mergeCell ref="XAT59:XAV59"/>
    <mergeCell ref="XAW59:XAY59"/>
    <mergeCell ref="XAZ59:XBB59"/>
    <mergeCell ref="XBC59:XBE59"/>
    <mergeCell ref="XBF59:XBH59"/>
    <mergeCell ref="XAE59:XAG59"/>
    <mergeCell ref="XAH59:XAJ59"/>
    <mergeCell ref="XAK59:XAM59"/>
    <mergeCell ref="XAN59:XAP59"/>
    <mergeCell ref="XAQ59:XAS59"/>
    <mergeCell ref="WZP59:WZR59"/>
    <mergeCell ref="WZS59:WZU59"/>
    <mergeCell ref="WZV59:WZX59"/>
    <mergeCell ref="WZY59:XAA59"/>
    <mergeCell ref="XAB59:XAD59"/>
    <mergeCell ref="WZA59:WZC59"/>
    <mergeCell ref="WZD59:WZF59"/>
    <mergeCell ref="WZG59:WZI59"/>
    <mergeCell ref="WZJ59:WZL59"/>
    <mergeCell ref="WZM59:WZO59"/>
    <mergeCell ref="WYL59:WYN59"/>
    <mergeCell ref="WYO59:WYQ59"/>
    <mergeCell ref="WYR59:WYT59"/>
    <mergeCell ref="WYU59:WYW59"/>
    <mergeCell ref="WYX59:WYZ59"/>
    <mergeCell ref="WXW59:WXY59"/>
    <mergeCell ref="WXZ59:WYB59"/>
    <mergeCell ref="WYC59:WYE59"/>
    <mergeCell ref="WYF59:WYH59"/>
    <mergeCell ref="WYI59:WYK59"/>
    <mergeCell ref="WXH59:WXJ59"/>
    <mergeCell ref="WXK59:WXM59"/>
    <mergeCell ref="WXN59:WXP59"/>
    <mergeCell ref="WXQ59:WXS59"/>
    <mergeCell ref="WXT59:WXV59"/>
    <mergeCell ref="WWS59:WWU59"/>
    <mergeCell ref="WWV59:WWX59"/>
    <mergeCell ref="WWY59:WXA59"/>
    <mergeCell ref="WXB59:WXD59"/>
    <mergeCell ref="WXE59:WXG59"/>
    <mergeCell ref="WWD59:WWF59"/>
    <mergeCell ref="WWG59:WWI59"/>
    <mergeCell ref="WWJ59:WWL59"/>
    <mergeCell ref="WWM59:WWO59"/>
    <mergeCell ref="WWP59:WWR59"/>
    <mergeCell ref="WVO59:WVQ59"/>
    <mergeCell ref="WVR59:WVT59"/>
    <mergeCell ref="WVU59:WVW59"/>
    <mergeCell ref="WVX59:WVZ59"/>
    <mergeCell ref="WWA59:WWC59"/>
    <mergeCell ref="WUZ59:WVB59"/>
    <mergeCell ref="WVC59:WVE59"/>
    <mergeCell ref="WVF59:WVH59"/>
    <mergeCell ref="WVI59:WVK59"/>
    <mergeCell ref="WVL59:WVN59"/>
    <mergeCell ref="WUK59:WUM59"/>
    <mergeCell ref="WUN59:WUP59"/>
    <mergeCell ref="WUQ59:WUS59"/>
    <mergeCell ref="WUT59:WUV59"/>
    <mergeCell ref="WUW59:WUY59"/>
    <mergeCell ref="WTV59:WTX59"/>
    <mergeCell ref="WTY59:WUA59"/>
    <mergeCell ref="WUB59:WUD59"/>
    <mergeCell ref="WUE59:WUG59"/>
    <mergeCell ref="WUH59:WUJ59"/>
    <mergeCell ref="WTG59:WTI59"/>
    <mergeCell ref="WTJ59:WTL59"/>
    <mergeCell ref="WTM59:WTO59"/>
    <mergeCell ref="WTP59:WTR59"/>
    <mergeCell ref="WTS59:WTU59"/>
    <mergeCell ref="WSR59:WST59"/>
    <mergeCell ref="WSU59:WSW59"/>
    <mergeCell ref="WSX59:WSZ59"/>
    <mergeCell ref="WTA59:WTC59"/>
    <mergeCell ref="WTD59:WTF59"/>
    <mergeCell ref="WSC59:WSE59"/>
    <mergeCell ref="WSF59:WSH59"/>
    <mergeCell ref="WSI59:WSK59"/>
    <mergeCell ref="WSL59:WSN59"/>
    <mergeCell ref="WSO59:WSQ59"/>
    <mergeCell ref="WRN59:WRP59"/>
    <mergeCell ref="WRQ59:WRS59"/>
    <mergeCell ref="WRT59:WRV59"/>
    <mergeCell ref="WRW59:WRY59"/>
    <mergeCell ref="WRZ59:WSB59"/>
    <mergeCell ref="WQY59:WRA59"/>
    <mergeCell ref="WRB59:WRD59"/>
    <mergeCell ref="WRE59:WRG59"/>
    <mergeCell ref="WRH59:WRJ59"/>
    <mergeCell ref="WRK59:WRM59"/>
    <mergeCell ref="WQJ59:WQL59"/>
    <mergeCell ref="WQM59:WQO59"/>
    <mergeCell ref="WQP59:WQR59"/>
    <mergeCell ref="WQS59:WQU59"/>
    <mergeCell ref="WQV59:WQX59"/>
    <mergeCell ref="WPU59:WPW59"/>
    <mergeCell ref="WPX59:WPZ59"/>
    <mergeCell ref="WQA59:WQC59"/>
    <mergeCell ref="WQD59:WQF59"/>
    <mergeCell ref="WQG59:WQI59"/>
    <mergeCell ref="WPF59:WPH59"/>
    <mergeCell ref="WPI59:WPK59"/>
    <mergeCell ref="WPL59:WPN59"/>
    <mergeCell ref="WPO59:WPQ59"/>
    <mergeCell ref="WPR59:WPT59"/>
    <mergeCell ref="WOQ59:WOS59"/>
    <mergeCell ref="WOT59:WOV59"/>
    <mergeCell ref="WOW59:WOY59"/>
    <mergeCell ref="WOZ59:WPB59"/>
    <mergeCell ref="WPC59:WPE59"/>
    <mergeCell ref="WOB59:WOD59"/>
    <mergeCell ref="WOE59:WOG59"/>
    <mergeCell ref="WOH59:WOJ59"/>
    <mergeCell ref="WOK59:WOM59"/>
    <mergeCell ref="WON59:WOP59"/>
    <mergeCell ref="WNM59:WNO59"/>
    <mergeCell ref="WNP59:WNR59"/>
    <mergeCell ref="WNS59:WNU59"/>
    <mergeCell ref="WNV59:WNX59"/>
    <mergeCell ref="WNY59:WOA59"/>
    <mergeCell ref="WMX59:WMZ59"/>
    <mergeCell ref="WNA59:WNC59"/>
    <mergeCell ref="WND59:WNF59"/>
    <mergeCell ref="WNG59:WNI59"/>
    <mergeCell ref="WNJ59:WNL59"/>
    <mergeCell ref="WMI59:WMK59"/>
    <mergeCell ref="WML59:WMN59"/>
    <mergeCell ref="WMO59:WMQ59"/>
    <mergeCell ref="WMR59:WMT59"/>
    <mergeCell ref="WMU59:WMW59"/>
    <mergeCell ref="WLT59:WLV59"/>
    <mergeCell ref="WLW59:WLY59"/>
    <mergeCell ref="WLZ59:WMB59"/>
    <mergeCell ref="WMC59:WME59"/>
    <mergeCell ref="WMF59:WMH59"/>
    <mergeCell ref="WLE59:WLG59"/>
    <mergeCell ref="WLH59:WLJ59"/>
    <mergeCell ref="WLK59:WLM59"/>
    <mergeCell ref="WLN59:WLP59"/>
    <mergeCell ref="WLQ59:WLS59"/>
    <mergeCell ref="WKP59:WKR59"/>
    <mergeCell ref="WKS59:WKU59"/>
    <mergeCell ref="WKV59:WKX59"/>
    <mergeCell ref="WKY59:WLA59"/>
    <mergeCell ref="WLB59:WLD59"/>
    <mergeCell ref="WKA59:WKC59"/>
    <mergeCell ref="WKD59:WKF59"/>
    <mergeCell ref="WKG59:WKI59"/>
    <mergeCell ref="WKJ59:WKL59"/>
    <mergeCell ref="WKM59:WKO59"/>
    <mergeCell ref="WJL59:WJN59"/>
    <mergeCell ref="WJO59:WJQ59"/>
    <mergeCell ref="WJR59:WJT59"/>
    <mergeCell ref="WJU59:WJW59"/>
    <mergeCell ref="WJX59:WJZ59"/>
    <mergeCell ref="WIW59:WIY59"/>
    <mergeCell ref="WIZ59:WJB59"/>
    <mergeCell ref="WJC59:WJE59"/>
    <mergeCell ref="WJF59:WJH59"/>
    <mergeCell ref="WJI59:WJK59"/>
    <mergeCell ref="WIH59:WIJ59"/>
    <mergeCell ref="WIK59:WIM59"/>
    <mergeCell ref="WIN59:WIP59"/>
    <mergeCell ref="WIQ59:WIS59"/>
    <mergeCell ref="WIT59:WIV59"/>
    <mergeCell ref="WHS59:WHU59"/>
    <mergeCell ref="WHV59:WHX59"/>
    <mergeCell ref="WHY59:WIA59"/>
    <mergeCell ref="WIB59:WID59"/>
    <mergeCell ref="WIE59:WIG59"/>
    <mergeCell ref="WHD59:WHF59"/>
    <mergeCell ref="WHG59:WHI59"/>
    <mergeCell ref="WHJ59:WHL59"/>
    <mergeCell ref="WHM59:WHO59"/>
    <mergeCell ref="WHP59:WHR59"/>
    <mergeCell ref="WGO59:WGQ59"/>
    <mergeCell ref="WGR59:WGT59"/>
    <mergeCell ref="WGU59:WGW59"/>
    <mergeCell ref="WGX59:WGZ59"/>
    <mergeCell ref="WHA59:WHC59"/>
    <mergeCell ref="WFZ59:WGB59"/>
    <mergeCell ref="WGC59:WGE59"/>
    <mergeCell ref="WGF59:WGH59"/>
    <mergeCell ref="WGI59:WGK59"/>
    <mergeCell ref="WGL59:WGN59"/>
    <mergeCell ref="WFK59:WFM59"/>
    <mergeCell ref="WFN59:WFP59"/>
    <mergeCell ref="WFQ59:WFS59"/>
    <mergeCell ref="WFT59:WFV59"/>
    <mergeCell ref="WFW59:WFY59"/>
    <mergeCell ref="WEV59:WEX59"/>
    <mergeCell ref="WEY59:WFA59"/>
    <mergeCell ref="WFB59:WFD59"/>
    <mergeCell ref="WFE59:WFG59"/>
    <mergeCell ref="WFH59:WFJ59"/>
    <mergeCell ref="WEG59:WEI59"/>
    <mergeCell ref="WEJ59:WEL59"/>
    <mergeCell ref="WEM59:WEO59"/>
    <mergeCell ref="WEP59:WER59"/>
    <mergeCell ref="WES59:WEU59"/>
    <mergeCell ref="WDR59:WDT59"/>
    <mergeCell ref="WDU59:WDW59"/>
    <mergeCell ref="WDX59:WDZ59"/>
    <mergeCell ref="WEA59:WEC59"/>
    <mergeCell ref="WED59:WEF59"/>
    <mergeCell ref="WDC59:WDE59"/>
    <mergeCell ref="WDF59:WDH59"/>
    <mergeCell ref="WDI59:WDK59"/>
    <mergeCell ref="WDL59:WDN59"/>
    <mergeCell ref="WDO59:WDQ59"/>
    <mergeCell ref="WCN59:WCP59"/>
    <mergeCell ref="WCQ59:WCS59"/>
    <mergeCell ref="WCT59:WCV59"/>
    <mergeCell ref="WCW59:WCY59"/>
    <mergeCell ref="WCZ59:WDB59"/>
    <mergeCell ref="WBY59:WCA59"/>
    <mergeCell ref="WCB59:WCD59"/>
    <mergeCell ref="WCE59:WCG59"/>
    <mergeCell ref="WCH59:WCJ59"/>
    <mergeCell ref="WCK59:WCM59"/>
    <mergeCell ref="WBJ59:WBL59"/>
    <mergeCell ref="WBM59:WBO59"/>
    <mergeCell ref="WBP59:WBR59"/>
    <mergeCell ref="WBS59:WBU59"/>
    <mergeCell ref="WBV59:WBX59"/>
    <mergeCell ref="WAU59:WAW59"/>
    <mergeCell ref="WAX59:WAZ59"/>
    <mergeCell ref="WBA59:WBC59"/>
    <mergeCell ref="WBD59:WBF59"/>
    <mergeCell ref="WBG59:WBI59"/>
    <mergeCell ref="WAF59:WAH59"/>
    <mergeCell ref="WAI59:WAK59"/>
    <mergeCell ref="WAL59:WAN59"/>
    <mergeCell ref="WAO59:WAQ59"/>
    <mergeCell ref="WAR59:WAT59"/>
    <mergeCell ref="VZQ59:VZS59"/>
    <mergeCell ref="VZT59:VZV59"/>
    <mergeCell ref="VZW59:VZY59"/>
    <mergeCell ref="VZZ59:WAB59"/>
    <mergeCell ref="WAC59:WAE59"/>
    <mergeCell ref="VZB59:VZD59"/>
    <mergeCell ref="VZE59:VZG59"/>
    <mergeCell ref="VZH59:VZJ59"/>
    <mergeCell ref="VZK59:VZM59"/>
    <mergeCell ref="VZN59:VZP59"/>
    <mergeCell ref="VYM59:VYO59"/>
    <mergeCell ref="VYP59:VYR59"/>
    <mergeCell ref="VYS59:VYU59"/>
    <mergeCell ref="VYV59:VYX59"/>
    <mergeCell ref="VYY59:VZA59"/>
    <mergeCell ref="VXX59:VXZ59"/>
    <mergeCell ref="VYA59:VYC59"/>
    <mergeCell ref="VYD59:VYF59"/>
    <mergeCell ref="VYG59:VYI59"/>
    <mergeCell ref="VYJ59:VYL59"/>
    <mergeCell ref="VXI59:VXK59"/>
    <mergeCell ref="VXL59:VXN59"/>
    <mergeCell ref="VXO59:VXQ59"/>
    <mergeCell ref="VXR59:VXT59"/>
    <mergeCell ref="VXU59:VXW59"/>
    <mergeCell ref="VWT59:VWV59"/>
    <mergeCell ref="VWW59:VWY59"/>
    <mergeCell ref="VWZ59:VXB59"/>
    <mergeCell ref="VXC59:VXE59"/>
    <mergeCell ref="VXF59:VXH59"/>
    <mergeCell ref="VWE59:VWG59"/>
    <mergeCell ref="VWH59:VWJ59"/>
    <mergeCell ref="VWK59:VWM59"/>
    <mergeCell ref="VWN59:VWP59"/>
    <mergeCell ref="VWQ59:VWS59"/>
    <mergeCell ref="VVP59:VVR59"/>
    <mergeCell ref="VVS59:VVU59"/>
    <mergeCell ref="VVV59:VVX59"/>
    <mergeCell ref="VVY59:VWA59"/>
    <mergeCell ref="VWB59:VWD59"/>
    <mergeCell ref="VVA59:VVC59"/>
    <mergeCell ref="VVD59:VVF59"/>
    <mergeCell ref="VVG59:VVI59"/>
    <mergeCell ref="VVJ59:VVL59"/>
    <mergeCell ref="VVM59:VVO59"/>
    <mergeCell ref="VUL59:VUN59"/>
    <mergeCell ref="VUO59:VUQ59"/>
    <mergeCell ref="VUR59:VUT59"/>
    <mergeCell ref="VUU59:VUW59"/>
    <mergeCell ref="VUX59:VUZ59"/>
    <mergeCell ref="VTW59:VTY59"/>
    <mergeCell ref="VTZ59:VUB59"/>
    <mergeCell ref="VUC59:VUE59"/>
    <mergeCell ref="VUF59:VUH59"/>
    <mergeCell ref="VUI59:VUK59"/>
    <mergeCell ref="VTH59:VTJ59"/>
    <mergeCell ref="VTK59:VTM59"/>
    <mergeCell ref="VTN59:VTP59"/>
    <mergeCell ref="VTQ59:VTS59"/>
    <mergeCell ref="VTT59:VTV59"/>
    <mergeCell ref="VSS59:VSU59"/>
    <mergeCell ref="VSV59:VSX59"/>
    <mergeCell ref="VSY59:VTA59"/>
    <mergeCell ref="VTB59:VTD59"/>
    <mergeCell ref="VTE59:VTG59"/>
    <mergeCell ref="VSD59:VSF59"/>
    <mergeCell ref="VSG59:VSI59"/>
    <mergeCell ref="VSJ59:VSL59"/>
    <mergeCell ref="VSM59:VSO59"/>
    <mergeCell ref="VSP59:VSR59"/>
    <mergeCell ref="VRO59:VRQ59"/>
    <mergeCell ref="VRR59:VRT59"/>
    <mergeCell ref="VRU59:VRW59"/>
    <mergeCell ref="VRX59:VRZ59"/>
    <mergeCell ref="VSA59:VSC59"/>
    <mergeCell ref="VQZ59:VRB59"/>
    <mergeCell ref="VRC59:VRE59"/>
    <mergeCell ref="VRF59:VRH59"/>
    <mergeCell ref="VRI59:VRK59"/>
    <mergeCell ref="VRL59:VRN59"/>
    <mergeCell ref="VQK59:VQM59"/>
    <mergeCell ref="VQN59:VQP59"/>
    <mergeCell ref="VQQ59:VQS59"/>
    <mergeCell ref="VQT59:VQV59"/>
    <mergeCell ref="VQW59:VQY59"/>
    <mergeCell ref="VPV59:VPX59"/>
    <mergeCell ref="VPY59:VQA59"/>
    <mergeCell ref="VQB59:VQD59"/>
    <mergeCell ref="VQE59:VQG59"/>
    <mergeCell ref="VQH59:VQJ59"/>
    <mergeCell ref="VPG59:VPI59"/>
    <mergeCell ref="VPJ59:VPL59"/>
    <mergeCell ref="VPM59:VPO59"/>
    <mergeCell ref="VPP59:VPR59"/>
    <mergeCell ref="VPS59:VPU59"/>
    <mergeCell ref="VOR59:VOT59"/>
    <mergeCell ref="VOU59:VOW59"/>
    <mergeCell ref="VOX59:VOZ59"/>
    <mergeCell ref="VPA59:VPC59"/>
    <mergeCell ref="VPD59:VPF59"/>
    <mergeCell ref="VOC59:VOE59"/>
    <mergeCell ref="VOF59:VOH59"/>
    <mergeCell ref="VOI59:VOK59"/>
    <mergeCell ref="VOL59:VON59"/>
    <mergeCell ref="VOO59:VOQ59"/>
    <mergeCell ref="VNN59:VNP59"/>
    <mergeCell ref="VNQ59:VNS59"/>
    <mergeCell ref="VNT59:VNV59"/>
    <mergeCell ref="VNW59:VNY59"/>
    <mergeCell ref="VNZ59:VOB59"/>
    <mergeCell ref="VMY59:VNA59"/>
    <mergeCell ref="VNB59:VND59"/>
    <mergeCell ref="VNE59:VNG59"/>
    <mergeCell ref="VNH59:VNJ59"/>
    <mergeCell ref="VNK59:VNM59"/>
    <mergeCell ref="VMJ59:VML59"/>
    <mergeCell ref="VMM59:VMO59"/>
    <mergeCell ref="VMP59:VMR59"/>
    <mergeCell ref="VMS59:VMU59"/>
    <mergeCell ref="VMV59:VMX59"/>
    <mergeCell ref="VLU59:VLW59"/>
    <mergeCell ref="VLX59:VLZ59"/>
    <mergeCell ref="VMA59:VMC59"/>
    <mergeCell ref="VMD59:VMF59"/>
    <mergeCell ref="VMG59:VMI59"/>
    <mergeCell ref="VLF59:VLH59"/>
    <mergeCell ref="VLI59:VLK59"/>
    <mergeCell ref="VLL59:VLN59"/>
    <mergeCell ref="VLO59:VLQ59"/>
    <mergeCell ref="VLR59:VLT59"/>
    <mergeCell ref="VKQ59:VKS59"/>
    <mergeCell ref="VKT59:VKV59"/>
    <mergeCell ref="VKW59:VKY59"/>
    <mergeCell ref="VKZ59:VLB59"/>
    <mergeCell ref="VLC59:VLE59"/>
    <mergeCell ref="VKB59:VKD59"/>
    <mergeCell ref="VKE59:VKG59"/>
    <mergeCell ref="VKH59:VKJ59"/>
    <mergeCell ref="VKK59:VKM59"/>
    <mergeCell ref="VKN59:VKP59"/>
    <mergeCell ref="VJM59:VJO59"/>
    <mergeCell ref="VJP59:VJR59"/>
    <mergeCell ref="VJS59:VJU59"/>
    <mergeCell ref="VJV59:VJX59"/>
    <mergeCell ref="VJY59:VKA59"/>
    <mergeCell ref="VIX59:VIZ59"/>
    <mergeCell ref="VJA59:VJC59"/>
    <mergeCell ref="VJD59:VJF59"/>
    <mergeCell ref="VJG59:VJI59"/>
    <mergeCell ref="VJJ59:VJL59"/>
    <mergeCell ref="VII59:VIK59"/>
    <mergeCell ref="VIL59:VIN59"/>
    <mergeCell ref="VIO59:VIQ59"/>
    <mergeCell ref="VIR59:VIT59"/>
    <mergeCell ref="VIU59:VIW59"/>
    <mergeCell ref="VHT59:VHV59"/>
    <mergeCell ref="VHW59:VHY59"/>
    <mergeCell ref="VHZ59:VIB59"/>
    <mergeCell ref="VIC59:VIE59"/>
    <mergeCell ref="VIF59:VIH59"/>
    <mergeCell ref="VHE59:VHG59"/>
    <mergeCell ref="VHH59:VHJ59"/>
    <mergeCell ref="VHK59:VHM59"/>
    <mergeCell ref="VHN59:VHP59"/>
    <mergeCell ref="VHQ59:VHS59"/>
    <mergeCell ref="VGP59:VGR59"/>
    <mergeCell ref="VGS59:VGU59"/>
    <mergeCell ref="VGV59:VGX59"/>
    <mergeCell ref="VGY59:VHA59"/>
    <mergeCell ref="VHB59:VHD59"/>
    <mergeCell ref="VGA59:VGC59"/>
    <mergeCell ref="VGD59:VGF59"/>
    <mergeCell ref="VGG59:VGI59"/>
    <mergeCell ref="VGJ59:VGL59"/>
    <mergeCell ref="VGM59:VGO59"/>
    <mergeCell ref="VFL59:VFN59"/>
    <mergeCell ref="VFO59:VFQ59"/>
    <mergeCell ref="VFR59:VFT59"/>
    <mergeCell ref="VFU59:VFW59"/>
    <mergeCell ref="VFX59:VFZ59"/>
    <mergeCell ref="VEW59:VEY59"/>
    <mergeCell ref="VEZ59:VFB59"/>
    <mergeCell ref="VFC59:VFE59"/>
    <mergeCell ref="VFF59:VFH59"/>
    <mergeCell ref="VFI59:VFK59"/>
    <mergeCell ref="VEH59:VEJ59"/>
    <mergeCell ref="VEK59:VEM59"/>
    <mergeCell ref="VEN59:VEP59"/>
    <mergeCell ref="VEQ59:VES59"/>
    <mergeCell ref="VET59:VEV59"/>
    <mergeCell ref="VDS59:VDU59"/>
    <mergeCell ref="VDV59:VDX59"/>
    <mergeCell ref="VDY59:VEA59"/>
    <mergeCell ref="VEB59:VED59"/>
    <mergeCell ref="VEE59:VEG59"/>
    <mergeCell ref="VDD59:VDF59"/>
    <mergeCell ref="VDG59:VDI59"/>
    <mergeCell ref="VDJ59:VDL59"/>
    <mergeCell ref="VDM59:VDO59"/>
    <mergeCell ref="VDP59:VDR59"/>
    <mergeCell ref="VCO59:VCQ59"/>
    <mergeCell ref="VCR59:VCT59"/>
    <mergeCell ref="VCU59:VCW59"/>
    <mergeCell ref="VCX59:VCZ59"/>
    <mergeCell ref="VDA59:VDC59"/>
    <mergeCell ref="VBZ59:VCB59"/>
    <mergeCell ref="VCC59:VCE59"/>
    <mergeCell ref="VCF59:VCH59"/>
    <mergeCell ref="VCI59:VCK59"/>
    <mergeCell ref="VCL59:VCN59"/>
    <mergeCell ref="VBK59:VBM59"/>
    <mergeCell ref="VBN59:VBP59"/>
    <mergeCell ref="VBQ59:VBS59"/>
    <mergeCell ref="VBT59:VBV59"/>
    <mergeCell ref="VBW59:VBY59"/>
    <mergeCell ref="VAV59:VAX59"/>
    <mergeCell ref="VAY59:VBA59"/>
    <mergeCell ref="VBB59:VBD59"/>
    <mergeCell ref="VBE59:VBG59"/>
    <mergeCell ref="VBH59:VBJ59"/>
    <mergeCell ref="VAG59:VAI59"/>
    <mergeCell ref="VAJ59:VAL59"/>
    <mergeCell ref="VAM59:VAO59"/>
    <mergeCell ref="VAP59:VAR59"/>
    <mergeCell ref="VAS59:VAU59"/>
    <mergeCell ref="UZR59:UZT59"/>
    <mergeCell ref="UZU59:UZW59"/>
    <mergeCell ref="UZX59:UZZ59"/>
    <mergeCell ref="VAA59:VAC59"/>
    <mergeCell ref="VAD59:VAF59"/>
    <mergeCell ref="UZC59:UZE59"/>
    <mergeCell ref="UZF59:UZH59"/>
    <mergeCell ref="UZI59:UZK59"/>
    <mergeCell ref="UZL59:UZN59"/>
    <mergeCell ref="UZO59:UZQ59"/>
    <mergeCell ref="UYN59:UYP59"/>
    <mergeCell ref="UYQ59:UYS59"/>
    <mergeCell ref="UYT59:UYV59"/>
    <mergeCell ref="UYW59:UYY59"/>
    <mergeCell ref="UYZ59:UZB59"/>
    <mergeCell ref="UXY59:UYA59"/>
    <mergeCell ref="UYB59:UYD59"/>
    <mergeCell ref="UYE59:UYG59"/>
    <mergeCell ref="UYH59:UYJ59"/>
    <mergeCell ref="UYK59:UYM59"/>
    <mergeCell ref="UXJ59:UXL59"/>
    <mergeCell ref="UXM59:UXO59"/>
    <mergeCell ref="UXP59:UXR59"/>
    <mergeCell ref="UXS59:UXU59"/>
    <mergeCell ref="UXV59:UXX59"/>
    <mergeCell ref="UWU59:UWW59"/>
    <mergeCell ref="UWX59:UWZ59"/>
    <mergeCell ref="UXA59:UXC59"/>
    <mergeCell ref="UXD59:UXF59"/>
    <mergeCell ref="UXG59:UXI59"/>
    <mergeCell ref="UWF59:UWH59"/>
    <mergeCell ref="UWI59:UWK59"/>
    <mergeCell ref="UWL59:UWN59"/>
    <mergeCell ref="UWO59:UWQ59"/>
    <mergeCell ref="UWR59:UWT59"/>
    <mergeCell ref="UVQ59:UVS59"/>
    <mergeCell ref="UVT59:UVV59"/>
    <mergeCell ref="UVW59:UVY59"/>
    <mergeCell ref="UVZ59:UWB59"/>
    <mergeCell ref="UWC59:UWE59"/>
    <mergeCell ref="UVB59:UVD59"/>
    <mergeCell ref="UVE59:UVG59"/>
    <mergeCell ref="UVH59:UVJ59"/>
    <mergeCell ref="UVK59:UVM59"/>
    <mergeCell ref="UVN59:UVP59"/>
    <mergeCell ref="UUM59:UUO59"/>
    <mergeCell ref="UUP59:UUR59"/>
    <mergeCell ref="UUS59:UUU59"/>
    <mergeCell ref="UUV59:UUX59"/>
    <mergeCell ref="UUY59:UVA59"/>
    <mergeCell ref="UTX59:UTZ59"/>
    <mergeCell ref="UUA59:UUC59"/>
    <mergeCell ref="UUD59:UUF59"/>
    <mergeCell ref="UUG59:UUI59"/>
    <mergeCell ref="UUJ59:UUL59"/>
    <mergeCell ref="UTI59:UTK59"/>
    <mergeCell ref="UTL59:UTN59"/>
    <mergeCell ref="UTO59:UTQ59"/>
    <mergeCell ref="UTR59:UTT59"/>
    <mergeCell ref="UTU59:UTW59"/>
    <mergeCell ref="UST59:USV59"/>
    <mergeCell ref="USW59:USY59"/>
    <mergeCell ref="USZ59:UTB59"/>
    <mergeCell ref="UTC59:UTE59"/>
    <mergeCell ref="UTF59:UTH59"/>
    <mergeCell ref="USE59:USG59"/>
    <mergeCell ref="USH59:USJ59"/>
    <mergeCell ref="USK59:USM59"/>
    <mergeCell ref="USN59:USP59"/>
    <mergeCell ref="USQ59:USS59"/>
    <mergeCell ref="URP59:URR59"/>
    <mergeCell ref="URS59:URU59"/>
    <mergeCell ref="URV59:URX59"/>
    <mergeCell ref="URY59:USA59"/>
    <mergeCell ref="USB59:USD59"/>
    <mergeCell ref="URA59:URC59"/>
    <mergeCell ref="URD59:URF59"/>
    <mergeCell ref="URG59:URI59"/>
    <mergeCell ref="URJ59:URL59"/>
    <mergeCell ref="URM59:URO59"/>
    <mergeCell ref="UQL59:UQN59"/>
    <mergeCell ref="UQO59:UQQ59"/>
    <mergeCell ref="UQR59:UQT59"/>
    <mergeCell ref="UQU59:UQW59"/>
    <mergeCell ref="UQX59:UQZ59"/>
    <mergeCell ref="UPW59:UPY59"/>
    <mergeCell ref="UPZ59:UQB59"/>
    <mergeCell ref="UQC59:UQE59"/>
    <mergeCell ref="UQF59:UQH59"/>
    <mergeCell ref="UQI59:UQK59"/>
    <mergeCell ref="UPH59:UPJ59"/>
    <mergeCell ref="UPK59:UPM59"/>
    <mergeCell ref="UPN59:UPP59"/>
    <mergeCell ref="UPQ59:UPS59"/>
    <mergeCell ref="UPT59:UPV59"/>
    <mergeCell ref="UOS59:UOU59"/>
    <mergeCell ref="UOV59:UOX59"/>
    <mergeCell ref="UOY59:UPA59"/>
    <mergeCell ref="UPB59:UPD59"/>
    <mergeCell ref="UPE59:UPG59"/>
    <mergeCell ref="UOD59:UOF59"/>
    <mergeCell ref="UOG59:UOI59"/>
    <mergeCell ref="UOJ59:UOL59"/>
    <mergeCell ref="UOM59:UOO59"/>
    <mergeCell ref="UOP59:UOR59"/>
    <mergeCell ref="UNO59:UNQ59"/>
    <mergeCell ref="UNR59:UNT59"/>
    <mergeCell ref="UNU59:UNW59"/>
    <mergeCell ref="UNX59:UNZ59"/>
    <mergeCell ref="UOA59:UOC59"/>
    <mergeCell ref="UMZ59:UNB59"/>
    <mergeCell ref="UNC59:UNE59"/>
    <mergeCell ref="UNF59:UNH59"/>
    <mergeCell ref="UNI59:UNK59"/>
    <mergeCell ref="UNL59:UNN59"/>
    <mergeCell ref="UMK59:UMM59"/>
    <mergeCell ref="UMN59:UMP59"/>
    <mergeCell ref="UMQ59:UMS59"/>
    <mergeCell ref="UMT59:UMV59"/>
    <mergeCell ref="UMW59:UMY59"/>
    <mergeCell ref="ULV59:ULX59"/>
    <mergeCell ref="ULY59:UMA59"/>
    <mergeCell ref="UMB59:UMD59"/>
    <mergeCell ref="UME59:UMG59"/>
    <mergeCell ref="UMH59:UMJ59"/>
    <mergeCell ref="ULG59:ULI59"/>
    <mergeCell ref="ULJ59:ULL59"/>
    <mergeCell ref="ULM59:ULO59"/>
    <mergeCell ref="ULP59:ULR59"/>
    <mergeCell ref="ULS59:ULU59"/>
    <mergeCell ref="UKR59:UKT59"/>
    <mergeCell ref="UKU59:UKW59"/>
    <mergeCell ref="UKX59:UKZ59"/>
    <mergeCell ref="ULA59:ULC59"/>
    <mergeCell ref="ULD59:ULF59"/>
    <mergeCell ref="UKC59:UKE59"/>
    <mergeCell ref="UKF59:UKH59"/>
    <mergeCell ref="UKI59:UKK59"/>
    <mergeCell ref="UKL59:UKN59"/>
    <mergeCell ref="UKO59:UKQ59"/>
    <mergeCell ref="UJN59:UJP59"/>
    <mergeCell ref="UJQ59:UJS59"/>
    <mergeCell ref="UJT59:UJV59"/>
    <mergeCell ref="UJW59:UJY59"/>
    <mergeCell ref="UJZ59:UKB59"/>
    <mergeCell ref="UIY59:UJA59"/>
    <mergeCell ref="UJB59:UJD59"/>
    <mergeCell ref="UJE59:UJG59"/>
    <mergeCell ref="UJH59:UJJ59"/>
    <mergeCell ref="UJK59:UJM59"/>
    <mergeCell ref="UIJ59:UIL59"/>
    <mergeCell ref="UIM59:UIO59"/>
    <mergeCell ref="UIP59:UIR59"/>
    <mergeCell ref="UIS59:UIU59"/>
    <mergeCell ref="UIV59:UIX59"/>
    <mergeCell ref="UHU59:UHW59"/>
    <mergeCell ref="UHX59:UHZ59"/>
    <mergeCell ref="UIA59:UIC59"/>
    <mergeCell ref="UID59:UIF59"/>
    <mergeCell ref="UIG59:UII59"/>
    <mergeCell ref="UHF59:UHH59"/>
    <mergeCell ref="UHI59:UHK59"/>
    <mergeCell ref="UHL59:UHN59"/>
    <mergeCell ref="UHO59:UHQ59"/>
    <mergeCell ref="UHR59:UHT59"/>
    <mergeCell ref="UGQ59:UGS59"/>
    <mergeCell ref="UGT59:UGV59"/>
    <mergeCell ref="UGW59:UGY59"/>
    <mergeCell ref="UGZ59:UHB59"/>
    <mergeCell ref="UHC59:UHE59"/>
    <mergeCell ref="UGB59:UGD59"/>
    <mergeCell ref="UGE59:UGG59"/>
    <mergeCell ref="UGH59:UGJ59"/>
    <mergeCell ref="UGK59:UGM59"/>
    <mergeCell ref="UGN59:UGP59"/>
    <mergeCell ref="UFM59:UFO59"/>
    <mergeCell ref="UFP59:UFR59"/>
    <mergeCell ref="UFS59:UFU59"/>
    <mergeCell ref="UFV59:UFX59"/>
    <mergeCell ref="UFY59:UGA59"/>
    <mergeCell ref="UEX59:UEZ59"/>
    <mergeCell ref="UFA59:UFC59"/>
    <mergeCell ref="UFD59:UFF59"/>
    <mergeCell ref="UFG59:UFI59"/>
    <mergeCell ref="UFJ59:UFL59"/>
    <mergeCell ref="UEI59:UEK59"/>
    <mergeCell ref="UEL59:UEN59"/>
    <mergeCell ref="UEO59:UEQ59"/>
    <mergeCell ref="UER59:UET59"/>
    <mergeCell ref="UEU59:UEW59"/>
    <mergeCell ref="UDT59:UDV59"/>
    <mergeCell ref="UDW59:UDY59"/>
    <mergeCell ref="UDZ59:UEB59"/>
    <mergeCell ref="UEC59:UEE59"/>
    <mergeCell ref="UEF59:UEH59"/>
    <mergeCell ref="UDE59:UDG59"/>
    <mergeCell ref="UDH59:UDJ59"/>
    <mergeCell ref="UDK59:UDM59"/>
    <mergeCell ref="UDN59:UDP59"/>
    <mergeCell ref="UDQ59:UDS59"/>
    <mergeCell ref="UCP59:UCR59"/>
    <mergeCell ref="UCS59:UCU59"/>
    <mergeCell ref="UCV59:UCX59"/>
    <mergeCell ref="UCY59:UDA59"/>
    <mergeCell ref="UDB59:UDD59"/>
    <mergeCell ref="UCA59:UCC59"/>
    <mergeCell ref="UCD59:UCF59"/>
    <mergeCell ref="UCG59:UCI59"/>
    <mergeCell ref="UCJ59:UCL59"/>
    <mergeCell ref="UCM59:UCO59"/>
    <mergeCell ref="UBL59:UBN59"/>
    <mergeCell ref="UBO59:UBQ59"/>
    <mergeCell ref="UBR59:UBT59"/>
    <mergeCell ref="UBU59:UBW59"/>
    <mergeCell ref="UBX59:UBZ59"/>
    <mergeCell ref="UAW59:UAY59"/>
    <mergeCell ref="UAZ59:UBB59"/>
    <mergeCell ref="UBC59:UBE59"/>
    <mergeCell ref="UBF59:UBH59"/>
    <mergeCell ref="UBI59:UBK59"/>
    <mergeCell ref="UAH59:UAJ59"/>
    <mergeCell ref="UAK59:UAM59"/>
    <mergeCell ref="UAN59:UAP59"/>
    <mergeCell ref="UAQ59:UAS59"/>
    <mergeCell ref="UAT59:UAV59"/>
    <mergeCell ref="TZS59:TZU59"/>
    <mergeCell ref="TZV59:TZX59"/>
    <mergeCell ref="TZY59:UAA59"/>
    <mergeCell ref="UAB59:UAD59"/>
    <mergeCell ref="UAE59:UAG59"/>
    <mergeCell ref="TZD59:TZF59"/>
    <mergeCell ref="TZG59:TZI59"/>
    <mergeCell ref="TZJ59:TZL59"/>
    <mergeCell ref="TZM59:TZO59"/>
    <mergeCell ref="TZP59:TZR59"/>
    <mergeCell ref="TYO59:TYQ59"/>
    <mergeCell ref="TYR59:TYT59"/>
    <mergeCell ref="TYU59:TYW59"/>
    <mergeCell ref="TYX59:TYZ59"/>
    <mergeCell ref="TZA59:TZC59"/>
    <mergeCell ref="TXZ59:TYB59"/>
    <mergeCell ref="TYC59:TYE59"/>
    <mergeCell ref="TYF59:TYH59"/>
    <mergeCell ref="TYI59:TYK59"/>
    <mergeCell ref="TYL59:TYN59"/>
    <mergeCell ref="TXK59:TXM59"/>
    <mergeCell ref="TXN59:TXP59"/>
    <mergeCell ref="TXQ59:TXS59"/>
    <mergeCell ref="TXT59:TXV59"/>
    <mergeCell ref="TXW59:TXY59"/>
    <mergeCell ref="TWV59:TWX59"/>
    <mergeCell ref="TWY59:TXA59"/>
    <mergeCell ref="TXB59:TXD59"/>
    <mergeCell ref="TXE59:TXG59"/>
    <mergeCell ref="TXH59:TXJ59"/>
    <mergeCell ref="TWG59:TWI59"/>
    <mergeCell ref="TWJ59:TWL59"/>
    <mergeCell ref="TWM59:TWO59"/>
    <mergeCell ref="TWP59:TWR59"/>
    <mergeCell ref="TWS59:TWU59"/>
    <mergeCell ref="TVR59:TVT59"/>
    <mergeCell ref="TVU59:TVW59"/>
    <mergeCell ref="TVX59:TVZ59"/>
    <mergeCell ref="TWA59:TWC59"/>
    <mergeCell ref="TWD59:TWF59"/>
    <mergeCell ref="TVC59:TVE59"/>
    <mergeCell ref="TVF59:TVH59"/>
    <mergeCell ref="TVI59:TVK59"/>
    <mergeCell ref="TVL59:TVN59"/>
    <mergeCell ref="TVO59:TVQ59"/>
    <mergeCell ref="TUN59:TUP59"/>
    <mergeCell ref="TUQ59:TUS59"/>
    <mergeCell ref="TUT59:TUV59"/>
    <mergeCell ref="TUW59:TUY59"/>
    <mergeCell ref="TUZ59:TVB59"/>
    <mergeCell ref="TTY59:TUA59"/>
    <mergeCell ref="TUB59:TUD59"/>
    <mergeCell ref="TUE59:TUG59"/>
    <mergeCell ref="TUH59:TUJ59"/>
    <mergeCell ref="TUK59:TUM59"/>
    <mergeCell ref="TTJ59:TTL59"/>
    <mergeCell ref="TTM59:TTO59"/>
    <mergeCell ref="TTP59:TTR59"/>
    <mergeCell ref="TTS59:TTU59"/>
    <mergeCell ref="TTV59:TTX59"/>
    <mergeCell ref="TSU59:TSW59"/>
    <mergeCell ref="TSX59:TSZ59"/>
    <mergeCell ref="TTA59:TTC59"/>
    <mergeCell ref="TTD59:TTF59"/>
    <mergeCell ref="TTG59:TTI59"/>
    <mergeCell ref="TSF59:TSH59"/>
    <mergeCell ref="TSI59:TSK59"/>
    <mergeCell ref="TSL59:TSN59"/>
    <mergeCell ref="TSO59:TSQ59"/>
    <mergeCell ref="TSR59:TST59"/>
    <mergeCell ref="TRQ59:TRS59"/>
    <mergeCell ref="TRT59:TRV59"/>
    <mergeCell ref="TRW59:TRY59"/>
    <mergeCell ref="TRZ59:TSB59"/>
    <mergeCell ref="TSC59:TSE59"/>
    <mergeCell ref="TRB59:TRD59"/>
    <mergeCell ref="TRE59:TRG59"/>
    <mergeCell ref="TRH59:TRJ59"/>
    <mergeCell ref="TRK59:TRM59"/>
    <mergeCell ref="TRN59:TRP59"/>
    <mergeCell ref="TQM59:TQO59"/>
    <mergeCell ref="TQP59:TQR59"/>
    <mergeCell ref="TQS59:TQU59"/>
    <mergeCell ref="TQV59:TQX59"/>
    <mergeCell ref="TQY59:TRA59"/>
    <mergeCell ref="TPX59:TPZ59"/>
    <mergeCell ref="TQA59:TQC59"/>
    <mergeCell ref="TQD59:TQF59"/>
    <mergeCell ref="TQG59:TQI59"/>
    <mergeCell ref="TQJ59:TQL59"/>
    <mergeCell ref="TPI59:TPK59"/>
    <mergeCell ref="TPL59:TPN59"/>
    <mergeCell ref="TPO59:TPQ59"/>
    <mergeCell ref="TPR59:TPT59"/>
    <mergeCell ref="TPU59:TPW59"/>
    <mergeCell ref="TOT59:TOV59"/>
    <mergeCell ref="TOW59:TOY59"/>
    <mergeCell ref="TOZ59:TPB59"/>
    <mergeCell ref="TPC59:TPE59"/>
    <mergeCell ref="TPF59:TPH59"/>
    <mergeCell ref="TOE59:TOG59"/>
    <mergeCell ref="TOH59:TOJ59"/>
    <mergeCell ref="TOK59:TOM59"/>
    <mergeCell ref="TON59:TOP59"/>
    <mergeCell ref="TOQ59:TOS59"/>
    <mergeCell ref="TNP59:TNR59"/>
    <mergeCell ref="TNS59:TNU59"/>
    <mergeCell ref="TNV59:TNX59"/>
    <mergeCell ref="TNY59:TOA59"/>
    <mergeCell ref="TOB59:TOD59"/>
    <mergeCell ref="TNA59:TNC59"/>
    <mergeCell ref="TND59:TNF59"/>
    <mergeCell ref="TNG59:TNI59"/>
    <mergeCell ref="TNJ59:TNL59"/>
    <mergeCell ref="TNM59:TNO59"/>
    <mergeCell ref="TML59:TMN59"/>
    <mergeCell ref="TMO59:TMQ59"/>
    <mergeCell ref="TMR59:TMT59"/>
    <mergeCell ref="TMU59:TMW59"/>
    <mergeCell ref="TMX59:TMZ59"/>
    <mergeCell ref="TLW59:TLY59"/>
    <mergeCell ref="TLZ59:TMB59"/>
    <mergeCell ref="TMC59:TME59"/>
    <mergeCell ref="TMF59:TMH59"/>
    <mergeCell ref="TMI59:TMK59"/>
    <mergeCell ref="TLH59:TLJ59"/>
    <mergeCell ref="TLK59:TLM59"/>
    <mergeCell ref="TLN59:TLP59"/>
    <mergeCell ref="TLQ59:TLS59"/>
    <mergeCell ref="TLT59:TLV59"/>
    <mergeCell ref="TKS59:TKU59"/>
    <mergeCell ref="TKV59:TKX59"/>
    <mergeCell ref="TKY59:TLA59"/>
    <mergeCell ref="TLB59:TLD59"/>
    <mergeCell ref="TLE59:TLG59"/>
    <mergeCell ref="TKD59:TKF59"/>
    <mergeCell ref="TKG59:TKI59"/>
    <mergeCell ref="TKJ59:TKL59"/>
    <mergeCell ref="TKM59:TKO59"/>
    <mergeCell ref="TKP59:TKR59"/>
    <mergeCell ref="TJO59:TJQ59"/>
    <mergeCell ref="TJR59:TJT59"/>
    <mergeCell ref="TJU59:TJW59"/>
    <mergeCell ref="TJX59:TJZ59"/>
    <mergeCell ref="TKA59:TKC59"/>
    <mergeCell ref="TIZ59:TJB59"/>
    <mergeCell ref="TJC59:TJE59"/>
    <mergeCell ref="TJF59:TJH59"/>
    <mergeCell ref="TJI59:TJK59"/>
    <mergeCell ref="TJL59:TJN59"/>
    <mergeCell ref="TIK59:TIM59"/>
    <mergeCell ref="TIN59:TIP59"/>
    <mergeCell ref="TIQ59:TIS59"/>
    <mergeCell ref="TIT59:TIV59"/>
    <mergeCell ref="TIW59:TIY59"/>
    <mergeCell ref="THV59:THX59"/>
    <mergeCell ref="THY59:TIA59"/>
    <mergeCell ref="TIB59:TID59"/>
    <mergeCell ref="TIE59:TIG59"/>
    <mergeCell ref="TIH59:TIJ59"/>
    <mergeCell ref="THG59:THI59"/>
    <mergeCell ref="THJ59:THL59"/>
    <mergeCell ref="THM59:THO59"/>
    <mergeCell ref="THP59:THR59"/>
    <mergeCell ref="THS59:THU59"/>
    <mergeCell ref="TGR59:TGT59"/>
    <mergeCell ref="TGU59:TGW59"/>
    <mergeCell ref="TGX59:TGZ59"/>
    <mergeCell ref="THA59:THC59"/>
    <mergeCell ref="THD59:THF59"/>
    <mergeCell ref="TGC59:TGE59"/>
    <mergeCell ref="TGF59:TGH59"/>
    <mergeCell ref="TGI59:TGK59"/>
    <mergeCell ref="TGL59:TGN59"/>
    <mergeCell ref="TGO59:TGQ59"/>
    <mergeCell ref="TFN59:TFP59"/>
    <mergeCell ref="TFQ59:TFS59"/>
    <mergeCell ref="TFT59:TFV59"/>
    <mergeCell ref="TFW59:TFY59"/>
    <mergeCell ref="TFZ59:TGB59"/>
    <mergeCell ref="TEY59:TFA59"/>
    <mergeCell ref="TFB59:TFD59"/>
    <mergeCell ref="TFE59:TFG59"/>
    <mergeCell ref="TFH59:TFJ59"/>
    <mergeCell ref="TFK59:TFM59"/>
    <mergeCell ref="TEJ59:TEL59"/>
    <mergeCell ref="TEM59:TEO59"/>
    <mergeCell ref="TEP59:TER59"/>
    <mergeCell ref="TES59:TEU59"/>
    <mergeCell ref="TEV59:TEX59"/>
    <mergeCell ref="TDU59:TDW59"/>
    <mergeCell ref="TDX59:TDZ59"/>
    <mergeCell ref="TEA59:TEC59"/>
    <mergeCell ref="TED59:TEF59"/>
    <mergeCell ref="TEG59:TEI59"/>
    <mergeCell ref="TDF59:TDH59"/>
    <mergeCell ref="TDI59:TDK59"/>
    <mergeCell ref="TDL59:TDN59"/>
    <mergeCell ref="TDO59:TDQ59"/>
    <mergeCell ref="TDR59:TDT59"/>
    <mergeCell ref="TCQ59:TCS59"/>
    <mergeCell ref="TCT59:TCV59"/>
    <mergeCell ref="TCW59:TCY59"/>
    <mergeCell ref="TCZ59:TDB59"/>
    <mergeCell ref="TDC59:TDE59"/>
    <mergeCell ref="TCB59:TCD59"/>
    <mergeCell ref="TCE59:TCG59"/>
    <mergeCell ref="TCH59:TCJ59"/>
    <mergeCell ref="TCK59:TCM59"/>
    <mergeCell ref="TCN59:TCP59"/>
    <mergeCell ref="TBM59:TBO59"/>
    <mergeCell ref="TBP59:TBR59"/>
    <mergeCell ref="TBS59:TBU59"/>
    <mergeCell ref="TBV59:TBX59"/>
    <mergeCell ref="TBY59:TCA59"/>
    <mergeCell ref="TAX59:TAZ59"/>
    <mergeCell ref="TBA59:TBC59"/>
    <mergeCell ref="TBD59:TBF59"/>
    <mergeCell ref="TBG59:TBI59"/>
    <mergeCell ref="TBJ59:TBL59"/>
    <mergeCell ref="TAI59:TAK59"/>
    <mergeCell ref="TAL59:TAN59"/>
    <mergeCell ref="TAO59:TAQ59"/>
    <mergeCell ref="TAR59:TAT59"/>
    <mergeCell ref="TAU59:TAW59"/>
    <mergeCell ref="SZT59:SZV59"/>
    <mergeCell ref="SZW59:SZY59"/>
    <mergeCell ref="SZZ59:TAB59"/>
    <mergeCell ref="TAC59:TAE59"/>
    <mergeCell ref="TAF59:TAH59"/>
    <mergeCell ref="SZE59:SZG59"/>
    <mergeCell ref="SZH59:SZJ59"/>
    <mergeCell ref="SZK59:SZM59"/>
    <mergeCell ref="SZN59:SZP59"/>
    <mergeCell ref="SZQ59:SZS59"/>
    <mergeCell ref="SYP59:SYR59"/>
    <mergeCell ref="SYS59:SYU59"/>
    <mergeCell ref="SYV59:SYX59"/>
    <mergeCell ref="SYY59:SZA59"/>
    <mergeCell ref="SZB59:SZD59"/>
    <mergeCell ref="SYA59:SYC59"/>
    <mergeCell ref="SYD59:SYF59"/>
    <mergeCell ref="SYG59:SYI59"/>
    <mergeCell ref="SYJ59:SYL59"/>
    <mergeCell ref="SYM59:SYO59"/>
    <mergeCell ref="SXL59:SXN59"/>
    <mergeCell ref="SXO59:SXQ59"/>
    <mergeCell ref="SXR59:SXT59"/>
    <mergeCell ref="SXU59:SXW59"/>
    <mergeCell ref="SXX59:SXZ59"/>
    <mergeCell ref="SWW59:SWY59"/>
    <mergeCell ref="SWZ59:SXB59"/>
    <mergeCell ref="SXC59:SXE59"/>
    <mergeCell ref="SXF59:SXH59"/>
    <mergeCell ref="SXI59:SXK59"/>
    <mergeCell ref="SWH59:SWJ59"/>
    <mergeCell ref="SWK59:SWM59"/>
    <mergeCell ref="SWN59:SWP59"/>
    <mergeCell ref="SWQ59:SWS59"/>
    <mergeCell ref="SWT59:SWV59"/>
    <mergeCell ref="SVS59:SVU59"/>
    <mergeCell ref="SVV59:SVX59"/>
    <mergeCell ref="SVY59:SWA59"/>
    <mergeCell ref="SWB59:SWD59"/>
    <mergeCell ref="SWE59:SWG59"/>
    <mergeCell ref="SVD59:SVF59"/>
    <mergeCell ref="SVG59:SVI59"/>
    <mergeCell ref="SVJ59:SVL59"/>
    <mergeCell ref="SVM59:SVO59"/>
    <mergeCell ref="SVP59:SVR59"/>
    <mergeCell ref="SUO59:SUQ59"/>
    <mergeCell ref="SUR59:SUT59"/>
    <mergeCell ref="SUU59:SUW59"/>
    <mergeCell ref="SUX59:SUZ59"/>
    <mergeCell ref="SVA59:SVC59"/>
    <mergeCell ref="STZ59:SUB59"/>
    <mergeCell ref="SUC59:SUE59"/>
    <mergeCell ref="SUF59:SUH59"/>
    <mergeCell ref="SUI59:SUK59"/>
    <mergeCell ref="SUL59:SUN59"/>
    <mergeCell ref="STK59:STM59"/>
    <mergeCell ref="STN59:STP59"/>
    <mergeCell ref="STQ59:STS59"/>
    <mergeCell ref="STT59:STV59"/>
    <mergeCell ref="STW59:STY59"/>
    <mergeCell ref="SSV59:SSX59"/>
    <mergeCell ref="SSY59:STA59"/>
    <mergeCell ref="STB59:STD59"/>
    <mergeCell ref="STE59:STG59"/>
    <mergeCell ref="STH59:STJ59"/>
    <mergeCell ref="SSG59:SSI59"/>
    <mergeCell ref="SSJ59:SSL59"/>
    <mergeCell ref="SSM59:SSO59"/>
    <mergeCell ref="SSP59:SSR59"/>
    <mergeCell ref="SSS59:SSU59"/>
    <mergeCell ref="SRR59:SRT59"/>
    <mergeCell ref="SRU59:SRW59"/>
    <mergeCell ref="SRX59:SRZ59"/>
    <mergeCell ref="SSA59:SSC59"/>
    <mergeCell ref="SSD59:SSF59"/>
    <mergeCell ref="SRC59:SRE59"/>
    <mergeCell ref="SRF59:SRH59"/>
    <mergeCell ref="SRI59:SRK59"/>
    <mergeCell ref="SRL59:SRN59"/>
    <mergeCell ref="SRO59:SRQ59"/>
    <mergeCell ref="SQN59:SQP59"/>
    <mergeCell ref="SQQ59:SQS59"/>
    <mergeCell ref="SQT59:SQV59"/>
    <mergeCell ref="SQW59:SQY59"/>
    <mergeCell ref="SQZ59:SRB59"/>
    <mergeCell ref="SPY59:SQA59"/>
    <mergeCell ref="SQB59:SQD59"/>
    <mergeCell ref="SQE59:SQG59"/>
    <mergeCell ref="SQH59:SQJ59"/>
    <mergeCell ref="SQK59:SQM59"/>
    <mergeCell ref="SPJ59:SPL59"/>
    <mergeCell ref="SPM59:SPO59"/>
    <mergeCell ref="SPP59:SPR59"/>
    <mergeCell ref="SPS59:SPU59"/>
    <mergeCell ref="SPV59:SPX59"/>
    <mergeCell ref="SOU59:SOW59"/>
    <mergeCell ref="SOX59:SOZ59"/>
    <mergeCell ref="SPA59:SPC59"/>
    <mergeCell ref="SPD59:SPF59"/>
    <mergeCell ref="SPG59:SPI59"/>
    <mergeCell ref="SOF59:SOH59"/>
    <mergeCell ref="SOI59:SOK59"/>
    <mergeCell ref="SOL59:SON59"/>
    <mergeCell ref="SOO59:SOQ59"/>
    <mergeCell ref="SOR59:SOT59"/>
    <mergeCell ref="SNQ59:SNS59"/>
    <mergeCell ref="SNT59:SNV59"/>
    <mergeCell ref="SNW59:SNY59"/>
    <mergeCell ref="SNZ59:SOB59"/>
    <mergeCell ref="SOC59:SOE59"/>
    <mergeCell ref="SNB59:SND59"/>
    <mergeCell ref="SNE59:SNG59"/>
    <mergeCell ref="SNH59:SNJ59"/>
    <mergeCell ref="SNK59:SNM59"/>
    <mergeCell ref="SNN59:SNP59"/>
    <mergeCell ref="SMM59:SMO59"/>
    <mergeCell ref="SMP59:SMR59"/>
    <mergeCell ref="SMS59:SMU59"/>
    <mergeCell ref="SMV59:SMX59"/>
    <mergeCell ref="SMY59:SNA59"/>
    <mergeCell ref="SLX59:SLZ59"/>
    <mergeCell ref="SMA59:SMC59"/>
    <mergeCell ref="SMD59:SMF59"/>
    <mergeCell ref="SMG59:SMI59"/>
    <mergeCell ref="SMJ59:SML59"/>
    <mergeCell ref="SLI59:SLK59"/>
    <mergeCell ref="SLL59:SLN59"/>
    <mergeCell ref="SLO59:SLQ59"/>
    <mergeCell ref="SLR59:SLT59"/>
    <mergeCell ref="SLU59:SLW59"/>
    <mergeCell ref="SKT59:SKV59"/>
    <mergeCell ref="SKW59:SKY59"/>
    <mergeCell ref="SKZ59:SLB59"/>
    <mergeCell ref="SLC59:SLE59"/>
    <mergeCell ref="SLF59:SLH59"/>
    <mergeCell ref="SKE59:SKG59"/>
    <mergeCell ref="SKH59:SKJ59"/>
    <mergeCell ref="SKK59:SKM59"/>
    <mergeCell ref="SKN59:SKP59"/>
    <mergeCell ref="SKQ59:SKS59"/>
    <mergeCell ref="SJP59:SJR59"/>
    <mergeCell ref="SJS59:SJU59"/>
    <mergeCell ref="SJV59:SJX59"/>
    <mergeCell ref="SJY59:SKA59"/>
    <mergeCell ref="SKB59:SKD59"/>
    <mergeCell ref="SJA59:SJC59"/>
    <mergeCell ref="SJD59:SJF59"/>
    <mergeCell ref="SJG59:SJI59"/>
    <mergeCell ref="SJJ59:SJL59"/>
    <mergeCell ref="SJM59:SJO59"/>
    <mergeCell ref="SIL59:SIN59"/>
    <mergeCell ref="SIO59:SIQ59"/>
    <mergeCell ref="SIR59:SIT59"/>
    <mergeCell ref="SIU59:SIW59"/>
    <mergeCell ref="SIX59:SIZ59"/>
    <mergeCell ref="SHW59:SHY59"/>
    <mergeCell ref="SHZ59:SIB59"/>
    <mergeCell ref="SIC59:SIE59"/>
    <mergeCell ref="SIF59:SIH59"/>
    <mergeCell ref="SII59:SIK59"/>
    <mergeCell ref="SHH59:SHJ59"/>
    <mergeCell ref="SHK59:SHM59"/>
    <mergeCell ref="SHN59:SHP59"/>
    <mergeCell ref="SHQ59:SHS59"/>
    <mergeCell ref="SHT59:SHV59"/>
    <mergeCell ref="SGS59:SGU59"/>
    <mergeCell ref="SGV59:SGX59"/>
    <mergeCell ref="SGY59:SHA59"/>
    <mergeCell ref="SHB59:SHD59"/>
    <mergeCell ref="SHE59:SHG59"/>
    <mergeCell ref="SGD59:SGF59"/>
    <mergeCell ref="SGG59:SGI59"/>
    <mergeCell ref="SGJ59:SGL59"/>
    <mergeCell ref="SGM59:SGO59"/>
    <mergeCell ref="SGP59:SGR59"/>
    <mergeCell ref="SFO59:SFQ59"/>
    <mergeCell ref="SFR59:SFT59"/>
    <mergeCell ref="SFU59:SFW59"/>
    <mergeCell ref="SFX59:SFZ59"/>
    <mergeCell ref="SGA59:SGC59"/>
    <mergeCell ref="SEZ59:SFB59"/>
    <mergeCell ref="SFC59:SFE59"/>
    <mergeCell ref="SFF59:SFH59"/>
    <mergeCell ref="SFI59:SFK59"/>
    <mergeCell ref="SFL59:SFN59"/>
    <mergeCell ref="SEK59:SEM59"/>
    <mergeCell ref="SEN59:SEP59"/>
    <mergeCell ref="SEQ59:SES59"/>
    <mergeCell ref="SET59:SEV59"/>
    <mergeCell ref="SEW59:SEY59"/>
    <mergeCell ref="SDV59:SDX59"/>
    <mergeCell ref="SDY59:SEA59"/>
    <mergeCell ref="SEB59:SED59"/>
    <mergeCell ref="SEE59:SEG59"/>
    <mergeCell ref="SEH59:SEJ59"/>
    <mergeCell ref="SDG59:SDI59"/>
    <mergeCell ref="SDJ59:SDL59"/>
    <mergeCell ref="SDM59:SDO59"/>
    <mergeCell ref="SDP59:SDR59"/>
    <mergeCell ref="SDS59:SDU59"/>
    <mergeCell ref="SCR59:SCT59"/>
    <mergeCell ref="SCU59:SCW59"/>
    <mergeCell ref="SCX59:SCZ59"/>
    <mergeCell ref="SDA59:SDC59"/>
    <mergeCell ref="SDD59:SDF59"/>
    <mergeCell ref="SCC59:SCE59"/>
    <mergeCell ref="SCF59:SCH59"/>
    <mergeCell ref="SCI59:SCK59"/>
    <mergeCell ref="SCL59:SCN59"/>
    <mergeCell ref="SCO59:SCQ59"/>
    <mergeCell ref="SBN59:SBP59"/>
    <mergeCell ref="SBQ59:SBS59"/>
    <mergeCell ref="SBT59:SBV59"/>
    <mergeCell ref="SBW59:SBY59"/>
    <mergeCell ref="SBZ59:SCB59"/>
    <mergeCell ref="SAY59:SBA59"/>
    <mergeCell ref="SBB59:SBD59"/>
    <mergeCell ref="SBE59:SBG59"/>
    <mergeCell ref="SBH59:SBJ59"/>
    <mergeCell ref="SBK59:SBM59"/>
    <mergeCell ref="SAJ59:SAL59"/>
    <mergeCell ref="SAM59:SAO59"/>
    <mergeCell ref="SAP59:SAR59"/>
    <mergeCell ref="SAS59:SAU59"/>
    <mergeCell ref="SAV59:SAX59"/>
    <mergeCell ref="RZU59:RZW59"/>
    <mergeCell ref="RZX59:RZZ59"/>
    <mergeCell ref="SAA59:SAC59"/>
    <mergeCell ref="SAD59:SAF59"/>
    <mergeCell ref="SAG59:SAI59"/>
    <mergeCell ref="RZF59:RZH59"/>
    <mergeCell ref="RZI59:RZK59"/>
    <mergeCell ref="RZL59:RZN59"/>
    <mergeCell ref="RZO59:RZQ59"/>
    <mergeCell ref="RZR59:RZT59"/>
    <mergeCell ref="RYQ59:RYS59"/>
    <mergeCell ref="RYT59:RYV59"/>
    <mergeCell ref="RYW59:RYY59"/>
    <mergeCell ref="RYZ59:RZB59"/>
    <mergeCell ref="RZC59:RZE59"/>
    <mergeCell ref="RYB59:RYD59"/>
    <mergeCell ref="RYE59:RYG59"/>
    <mergeCell ref="RYH59:RYJ59"/>
    <mergeCell ref="RYK59:RYM59"/>
    <mergeCell ref="RYN59:RYP59"/>
    <mergeCell ref="RXM59:RXO59"/>
    <mergeCell ref="RXP59:RXR59"/>
    <mergeCell ref="RXS59:RXU59"/>
    <mergeCell ref="RXV59:RXX59"/>
    <mergeCell ref="RXY59:RYA59"/>
    <mergeCell ref="RWX59:RWZ59"/>
    <mergeCell ref="RXA59:RXC59"/>
    <mergeCell ref="RXD59:RXF59"/>
    <mergeCell ref="RXG59:RXI59"/>
    <mergeCell ref="RXJ59:RXL59"/>
    <mergeCell ref="RWI59:RWK59"/>
    <mergeCell ref="RWL59:RWN59"/>
    <mergeCell ref="RWO59:RWQ59"/>
    <mergeCell ref="RWR59:RWT59"/>
    <mergeCell ref="RWU59:RWW59"/>
    <mergeCell ref="RVT59:RVV59"/>
    <mergeCell ref="RVW59:RVY59"/>
    <mergeCell ref="RVZ59:RWB59"/>
    <mergeCell ref="RWC59:RWE59"/>
    <mergeCell ref="RWF59:RWH59"/>
    <mergeCell ref="RVE59:RVG59"/>
    <mergeCell ref="RVH59:RVJ59"/>
    <mergeCell ref="RVK59:RVM59"/>
    <mergeCell ref="RVN59:RVP59"/>
    <mergeCell ref="RVQ59:RVS59"/>
    <mergeCell ref="RUP59:RUR59"/>
    <mergeCell ref="RUS59:RUU59"/>
    <mergeCell ref="RUV59:RUX59"/>
    <mergeCell ref="RUY59:RVA59"/>
    <mergeCell ref="RVB59:RVD59"/>
    <mergeCell ref="RUA59:RUC59"/>
    <mergeCell ref="RUD59:RUF59"/>
    <mergeCell ref="RUG59:RUI59"/>
    <mergeCell ref="RUJ59:RUL59"/>
    <mergeCell ref="RUM59:RUO59"/>
    <mergeCell ref="RTL59:RTN59"/>
    <mergeCell ref="RTO59:RTQ59"/>
    <mergeCell ref="RTR59:RTT59"/>
    <mergeCell ref="RTU59:RTW59"/>
    <mergeCell ref="RTX59:RTZ59"/>
    <mergeCell ref="RSW59:RSY59"/>
    <mergeCell ref="RSZ59:RTB59"/>
    <mergeCell ref="RTC59:RTE59"/>
    <mergeCell ref="RTF59:RTH59"/>
    <mergeCell ref="RTI59:RTK59"/>
    <mergeCell ref="RSH59:RSJ59"/>
    <mergeCell ref="RSK59:RSM59"/>
    <mergeCell ref="RSN59:RSP59"/>
    <mergeCell ref="RSQ59:RSS59"/>
    <mergeCell ref="RST59:RSV59"/>
    <mergeCell ref="RRS59:RRU59"/>
    <mergeCell ref="RRV59:RRX59"/>
    <mergeCell ref="RRY59:RSA59"/>
    <mergeCell ref="RSB59:RSD59"/>
    <mergeCell ref="RSE59:RSG59"/>
    <mergeCell ref="RRD59:RRF59"/>
    <mergeCell ref="RRG59:RRI59"/>
    <mergeCell ref="RRJ59:RRL59"/>
    <mergeCell ref="RRM59:RRO59"/>
    <mergeCell ref="RRP59:RRR59"/>
    <mergeCell ref="RQO59:RQQ59"/>
    <mergeCell ref="RQR59:RQT59"/>
    <mergeCell ref="RQU59:RQW59"/>
    <mergeCell ref="RQX59:RQZ59"/>
    <mergeCell ref="RRA59:RRC59"/>
    <mergeCell ref="RPZ59:RQB59"/>
    <mergeCell ref="RQC59:RQE59"/>
    <mergeCell ref="RQF59:RQH59"/>
    <mergeCell ref="RQI59:RQK59"/>
    <mergeCell ref="RQL59:RQN59"/>
    <mergeCell ref="RPK59:RPM59"/>
    <mergeCell ref="RPN59:RPP59"/>
    <mergeCell ref="RPQ59:RPS59"/>
    <mergeCell ref="RPT59:RPV59"/>
    <mergeCell ref="RPW59:RPY59"/>
    <mergeCell ref="ROV59:ROX59"/>
    <mergeCell ref="ROY59:RPA59"/>
    <mergeCell ref="RPB59:RPD59"/>
    <mergeCell ref="RPE59:RPG59"/>
    <mergeCell ref="RPH59:RPJ59"/>
    <mergeCell ref="ROG59:ROI59"/>
    <mergeCell ref="ROJ59:ROL59"/>
    <mergeCell ref="ROM59:ROO59"/>
    <mergeCell ref="ROP59:ROR59"/>
    <mergeCell ref="ROS59:ROU59"/>
    <mergeCell ref="RNR59:RNT59"/>
    <mergeCell ref="RNU59:RNW59"/>
    <mergeCell ref="RNX59:RNZ59"/>
    <mergeCell ref="ROA59:ROC59"/>
    <mergeCell ref="ROD59:ROF59"/>
    <mergeCell ref="RNC59:RNE59"/>
    <mergeCell ref="RNF59:RNH59"/>
    <mergeCell ref="RNI59:RNK59"/>
    <mergeCell ref="RNL59:RNN59"/>
    <mergeCell ref="RNO59:RNQ59"/>
    <mergeCell ref="RMN59:RMP59"/>
    <mergeCell ref="RMQ59:RMS59"/>
    <mergeCell ref="RMT59:RMV59"/>
    <mergeCell ref="RMW59:RMY59"/>
    <mergeCell ref="RMZ59:RNB59"/>
    <mergeCell ref="RLY59:RMA59"/>
    <mergeCell ref="RMB59:RMD59"/>
    <mergeCell ref="RME59:RMG59"/>
    <mergeCell ref="RMH59:RMJ59"/>
    <mergeCell ref="RMK59:RMM59"/>
    <mergeCell ref="RLJ59:RLL59"/>
    <mergeCell ref="RLM59:RLO59"/>
    <mergeCell ref="RLP59:RLR59"/>
    <mergeCell ref="RLS59:RLU59"/>
    <mergeCell ref="RLV59:RLX59"/>
    <mergeCell ref="RKU59:RKW59"/>
    <mergeCell ref="RKX59:RKZ59"/>
    <mergeCell ref="RLA59:RLC59"/>
    <mergeCell ref="RLD59:RLF59"/>
    <mergeCell ref="RLG59:RLI59"/>
    <mergeCell ref="RKF59:RKH59"/>
    <mergeCell ref="RKI59:RKK59"/>
    <mergeCell ref="RKL59:RKN59"/>
    <mergeCell ref="RKO59:RKQ59"/>
    <mergeCell ref="RKR59:RKT59"/>
    <mergeCell ref="RJQ59:RJS59"/>
    <mergeCell ref="RJT59:RJV59"/>
    <mergeCell ref="RJW59:RJY59"/>
    <mergeCell ref="RJZ59:RKB59"/>
    <mergeCell ref="RKC59:RKE59"/>
    <mergeCell ref="RJB59:RJD59"/>
    <mergeCell ref="RJE59:RJG59"/>
    <mergeCell ref="RJH59:RJJ59"/>
    <mergeCell ref="RJK59:RJM59"/>
    <mergeCell ref="RJN59:RJP59"/>
    <mergeCell ref="RIM59:RIO59"/>
    <mergeCell ref="RIP59:RIR59"/>
    <mergeCell ref="RIS59:RIU59"/>
    <mergeCell ref="RIV59:RIX59"/>
    <mergeCell ref="RIY59:RJA59"/>
    <mergeCell ref="RHX59:RHZ59"/>
    <mergeCell ref="RIA59:RIC59"/>
    <mergeCell ref="RID59:RIF59"/>
    <mergeCell ref="RIG59:RII59"/>
    <mergeCell ref="RIJ59:RIL59"/>
    <mergeCell ref="RHI59:RHK59"/>
    <mergeCell ref="RHL59:RHN59"/>
    <mergeCell ref="RHO59:RHQ59"/>
    <mergeCell ref="RHR59:RHT59"/>
    <mergeCell ref="RHU59:RHW59"/>
    <mergeCell ref="RGT59:RGV59"/>
    <mergeCell ref="RGW59:RGY59"/>
    <mergeCell ref="RGZ59:RHB59"/>
    <mergeCell ref="RHC59:RHE59"/>
    <mergeCell ref="RHF59:RHH59"/>
    <mergeCell ref="RGE59:RGG59"/>
    <mergeCell ref="RGH59:RGJ59"/>
    <mergeCell ref="RGK59:RGM59"/>
    <mergeCell ref="RGN59:RGP59"/>
    <mergeCell ref="RGQ59:RGS59"/>
    <mergeCell ref="RFP59:RFR59"/>
    <mergeCell ref="RFS59:RFU59"/>
    <mergeCell ref="RFV59:RFX59"/>
    <mergeCell ref="RFY59:RGA59"/>
    <mergeCell ref="RGB59:RGD59"/>
    <mergeCell ref="RFA59:RFC59"/>
    <mergeCell ref="RFD59:RFF59"/>
    <mergeCell ref="RFG59:RFI59"/>
    <mergeCell ref="RFJ59:RFL59"/>
    <mergeCell ref="RFM59:RFO59"/>
    <mergeCell ref="REL59:REN59"/>
    <mergeCell ref="REO59:REQ59"/>
    <mergeCell ref="RER59:RET59"/>
    <mergeCell ref="REU59:REW59"/>
    <mergeCell ref="REX59:REZ59"/>
    <mergeCell ref="RDW59:RDY59"/>
    <mergeCell ref="RDZ59:REB59"/>
    <mergeCell ref="REC59:REE59"/>
    <mergeCell ref="REF59:REH59"/>
    <mergeCell ref="REI59:REK59"/>
    <mergeCell ref="RDH59:RDJ59"/>
    <mergeCell ref="RDK59:RDM59"/>
    <mergeCell ref="RDN59:RDP59"/>
    <mergeCell ref="RDQ59:RDS59"/>
    <mergeCell ref="RDT59:RDV59"/>
    <mergeCell ref="RCS59:RCU59"/>
    <mergeCell ref="RCV59:RCX59"/>
    <mergeCell ref="RCY59:RDA59"/>
    <mergeCell ref="RDB59:RDD59"/>
    <mergeCell ref="RDE59:RDG59"/>
    <mergeCell ref="RCD59:RCF59"/>
    <mergeCell ref="RCG59:RCI59"/>
    <mergeCell ref="RCJ59:RCL59"/>
    <mergeCell ref="RCM59:RCO59"/>
    <mergeCell ref="RCP59:RCR59"/>
    <mergeCell ref="RBO59:RBQ59"/>
    <mergeCell ref="RBR59:RBT59"/>
    <mergeCell ref="RBU59:RBW59"/>
    <mergeCell ref="RBX59:RBZ59"/>
    <mergeCell ref="RCA59:RCC59"/>
    <mergeCell ref="RAZ59:RBB59"/>
    <mergeCell ref="RBC59:RBE59"/>
    <mergeCell ref="RBF59:RBH59"/>
    <mergeCell ref="RBI59:RBK59"/>
    <mergeCell ref="RBL59:RBN59"/>
    <mergeCell ref="RAK59:RAM59"/>
    <mergeCell ref="RAN59:RAP59"/>
    <mergeCell ref="RAQ59:RAS59"/>
    <mergeCell ref="RAT59:RAV59"/>
    <mergeCell ref="RAW59:RAY59"/>
    <mergeCell ref="QZV59:QZX59"/>
    <mergeCell ref="QZY59:RAA59"/>
    <mergeCell ref="RAB59:RAD59"/>
    <mergeCell ref="RAE59:RAG59"/>
    <mergeCell ref="RAH59:RAJ59"/>
    <mergeCell ref="QZG59:QZI59"/>
    <mergeCell ref="QZJ59:QZL59"/>
    <mergeCell ref="QZM59:QZO59"/>
    <mergeCell ref="QZP59:QZR59"/>
    <mergeCell ref="QZS59:QZU59"/>
    <mergeCell ref="QYR59:QYT59"/>
    <mergeCell ref="QYU59:QYW59"/>
    <mergeCell ref="QYX59:QYZ59"/>
    <mergeCell ref="QZA59:QZC59"/>
    <mergeCell ref="QZD59:QZF59"/>
    <mergeCell ref="QYC59:QYE59"/>
    <mergeCell ref="QYF59:QYH59"/>
    <mergeCell ref="QYI59:QYK59"/>
    <mergeCell ref="QYL59:QYN59"/>
    <mergeCell ref="QYO59:QYQ59"/>
    <mergeCell ref="QXN59:QXP59"/>
    <mergeCell ref="QXQ59:QXS59"/>
    <mergeCell ref="QXT59:QXV59"/>
    <mergeCell ref="QXW59:QXY59"/>
    <mergeCell ref="QXZ59:QYB59"/>
    <mergeCell ref="QWY59:QXA59"/>
    <mergeCell ref="QXB59:QXD59"/>
    <mergeCell ref="QXE59:QXG59"/>
    <mergeCell ref="QXH59:QXJ59"/>
    <mergeCell ref="QXK59:QXM59"/>
    <mergeCell ref="QWJ59:QWL59"/>
    <mergeCell ref="QWM59:QWO59"/>
    <mergeCell ref="QWP59:QWR59"/>
    <mergeCell ref="QWS59:QWU59"/>
    <mergeCell ref="QWV59:QWX59"/>
    <mergeCell ref="QVU59:QVW59"/>
    <mergeCell ref="QVX59:QVZ59"/>
    <mergeCell ref="QWA59:QWC59"/>
    <mergeCell ref="QWD59:QWF59"/>
    <mergeCell ref="QWG59:QWI59"/>
    <mergeCell ref="QVF59:QVH59"/>
    <mergeCell ref="QVI59:QVK59"/>
    <mergeCell ref="QVL59:QVN59"/>
    <mergeCell ref="QVO59:QVQ59"/>
    <mergeCell ref="QVR59:QVT59"/>
    <mergeCell ref="QUQ59:QUS59"/>
    <mergeCell ref="QUT59:QUV59"/>
    <mergeCell ref="QUW59:QUY59"/>
    <mergeCell ref="QUZ59:QVB59"/>
    <mergeCell ref="QVC59:QVE59"/>
    <mergeCell ref="QUB59:QUD59"/>
    <mergeCell ref="QUE59:QUG59"/>
    <mergeCell ref="QUH59:QUJ59"/>
    <mergeCell ref="QUK59:QUM59"/>
    <mergeCell ref="QUN59:QUP59"/>
    <mergeCell ref="QTM59:QTO59"/>
    <mergeCell ref="QTP59:QTR59"/>
    <mergeCell ref="QTS59:QTU59"/>
    <mergeCell ref="QTV59:QTX59"/>
    <mergeCell ref="QTY59:QUA59"/>
    <mergeCell ref="QSX59:QSZ59"/>
    <mergeCell ref="QTA59:QTC59"/>
    <mergeCell ref="QTD59:QTF59"/>
    <mergeCell ref="QTG59:QTI59"/>
    <mergeCell ref="QTJ59:QTL59"/>
    <mergeCell ref="QSI59:QSK59"/>
    <mergeCell ref="QSL59:QSN59"/>
    <mergeCell ref="QSO59:QSQ59"/>
    <mergeCell ref="QSR59:QST59"/>
    <mergeCell ref="QSU59:QSW59"/>
    <mergeCell ref="QRT59:QRV59"/>
    <mergeCell ref="QRW59:QRY59"/>
    <mergeCell ref="QRZ59:QSB59"/>
    <mergeCell ref="QSC59:QSE59"/>
    <mergeCell ref="QSF59:QSH59"/>
    <mergeCell ref="QRE59:QRG59"/>
    <mergeCell ref="QRH59:QRJ59"/>
    <mergeCell ref="QRK59:QRM59"/>
    <mergeCell ref="QRN59:QRP59"/>
    <mergeCell ref="QRQ59:QRS59"/>
    <mergeCell ref="QQP59:QQR59"/>
    <mergeCell ref="QQS59:QQU59"/>
    <mergeCell ref="QQV59:QQX59"/>
    <mergeCell ref="QQY59:QRA59"/>
    <mergeCell ref="QRB59:QRD59"/>
    <mergeCell ref="QQA59:QQC59"/>
    <mergeCell ref="QQD59:QQF59"/>
    <mergeCell ref="QQG59:QQI59"/>
    <mergeCell ref="QQJ59:QQL59"/>
    <mergeCell ref="QQM59:QQO59"/>
    <mergeCell ref="QPL59:QPN59"/>
    <mergeCell ref="QPO59:QPQ59"/>
    <mergeCell ref="QPR59:QPT59"/>
    <mergeCell ref="QPU59:QPW59"/>
    <mergeCell ref="QPX59:QPZ59"/>
    <mergeCell ref="QOW59:QOY59"/>
    <mergeCell ref="QOZ59:QPB59"/>
    <mergeCell ref="QPC59:QPE59"/>
    <mergeCell ref="QPF59:QPH59"/>
    <mergeCell ref="QPI59:QPK59"/>
    <mergeCell ref="QOH59:QOJ59"/>
    <mergeCell ref="QOK59:QOM59"/>
    <mergeCell ref="QON59:QOP59"/>
    <mergeCell ref="QOQ59:QOS59"/>
    <mergeCell ref="QOT59:QOV59"/>
    <mergeCell ref="QNS59:QNU59"/>
    <mergeCell ref="QNV59:QNX59"/>
    <mergeCell ref="QNY59:QOA59"/>
    <mergeCell ref="QOB59:QOD59"/>
    <mergeCell ref="QOE59:QOG59"/>
    <mergeCell ref="QND59:QNF59"/>
    <mergeCell ref="QNG59:QNI59"/>
    <mergeCell ref="QNJ59:QNL59"/>
    <mergeCell ref="QNM59:QNO59"/>
    <mergeCell ref="QNP59:QNR59"/>
    <mergeCell ref="QMO59:QMQ59"/>
    <mergeCell ref="QMR59:QMT59"/>
    <mergeCell ref="QMU59:QMW59"/>
    <mergeCell ref="QMX59:QMZ59"/>
    <mergeCell ref="QNA59:QNC59"/>
    <mergeCell ref="QLZ59:QMB59"/>
    <mergeCell ref="QMC59:QME59"/>
    <mergeCell ref="QMF59:QMH59"/>
    <mergeCell ref="QMI59:QMK59"/>
    <mergeCell ref="QML59:QMN59"/>
    <mergeCell ref="QLK59:QLM59"/>
    <mergeCell ref="QLN59:QLP59"/>
    <mergeCell ref="QLQ59:QLS59"/>
    <mergeCell ref="QLT59:QLV59"/>
    <mergeCell ref="QLW59:QLY59"/>
    <mergeCell ref="QKV59:QKX59"/>
    <mergeCell ref="QKY59:QLA59"/>
    <mergeCell ref="QLB59:QLD59"/>
    <mergeCell ref="QLE59:QLG59"/>
    <mergeCell ref="QLH59:QLJ59"/>
    <mergeCell ref="QKG59:QKI59"/>
    <mergeCell ref="QKJ59:QKL59"/>
    <mergeCell ref="QKM59:QKO59"/>
    <mergeCell ref="QKP59:QKR59"/>
    <mergeCell ref="QKS59:QKU59"/>
    <mergeCell ref="QJR59:QJT59"/>
    <mergeCell ref="QJU59:QJW59"/>
    <mergeCell ref="QJX59:QJZ59"/>
    <mergeCell ref="QKA59:QKC59"/>
    <mergeCell ref="QKD59:QKF59"/>
    <mergeCell ref="QJC59:QJE59"/>
    <mergeCell ref="QJF59:QJH59"/>
    <mergeCell ref="QJI59:QJK59"/>
    <mergeCell ref="QJL59:QJN59"/>
    <mergeCell ref="QJO59:QJQ59"/>
    <mergeCell ref="QIN59:QIP59"/>
    <mergeCell ref="QIQ59:QIS59"/>
    <mergeCell ref="QIT59:QIV59"/>
    <mergeCell ref="QIW59:QIY59"/>
    <mergeCell ref="QIZ59:QJB59"/>
    <mergeCell ref="QHY59:QIA59"/>
    <mergeCell ref="QIB59:QID59"/>
    <mergeCell ref="QIE59:QIG59"/>
    <mergeCell ref="QIH59:QIJ59"/>
    <mergeCell ref="QIK59:QIM59"/>
    <mergeCell ref="QHJ59:QHL59"/>
    <mergeCell ref="QHM59:QHO59"/>
    <mergeCell ref="QHP59:QHR59"/>
    <mergeCell ref="QHS59:QHU59"/>
    <mergeCell ref="QHV59:QHX59"/>
    <mergeCell ref="QGU59:QGW59"/>
    <mergeCell ref="QGX59:QGZ59"/>
    <mergeCell ref="QHA59:QHC59"/>
    <mergeCell ref="QHD59:QHF59"/>
    <mergeCell ref="QHG59:QHI59"/>
    <mergeCell ref="QGF59:QGH59"/>
    <mergeCell ref="QGI59:QGK59"/>
    <mergeCell ref="QGL59:QGN59"/>
    <mergeCell ref="QGO59:QGQ59"/>
    <mergeCell ref="QGR59:QGT59"/>
    <mergeCell ref="QFQ59:QFS59"/>
    <mergeCell ref="QFT59:QFV59"/>
    <mergeCell ref="QFW59:QFY59"/>
    <mergeCell ref="QFZ59:QGB59"/>
    <mergeCell ref="QGC59:QGE59"/>
    <mergeCell ref="QFB59:QFD59"/>
    <mergeCell ref="QFE59:QFG59"/>
    <mergeCell ref="QFH59:QFJ59"/>
    <mergeCell ref="QFK59:QFM59"/>
    <mergeCell ref="QFN59:QFP59"/>
    <mergeCell ref="QEM59:QEO59"/>
    <mergeCell ref="QEP59:QER59"/>
    <mergeCell ref="QES59:QEU59"/>
    <mergeCell ref="QEV59:QEX59"/>
    <mergeCell ref="QEY59:QFA59"/>
    <mergeCell ref="QDX59:QDZ59"/>
    <mergeCell ref="QEA59:QEC59"/>
    <mergeCell ref="QED59:QEF59"/>
    <mergeCell ref="QEG59:QEI59"/>
    <mergeCell ref="QEJ59:QEL59"/>
    <mergeCell ref="QDI59:QDK59"/>
    <mergeCell ref="QDL59:QDN59"/>
    <mergeCell ref="QDO59:QDQ59"/>
    <mergeCell ref="QDR59:QDT59"/>
    <mergeCell ref="QDU59:QDW59"/>
    <mergeCell ref="QCT59:QCV59"/>
    <mergeCell ref="QCW59:QCY59"/>
    <mergeCell ref="QCZ59:QDB59"/>
    <mergeCell ref="QDC59:QDE59"/>
    <mergeCell ref="QDF59:QDH59"/>
    <mergeCell ref="QCE59:QCG59"/>
    <mergeCell ref="QCH59:QCJ59"/>
    <mergeCell ref="QCK59:QCM59"/>
    <mergeCell ref="QCN59:QCP59"/>
    <mergeCell ref="QCQ59:QCS59"/>
    <mergeCell ref="QBP59:QBR59"/>
    <mergeCell ref="QBS59:QBU59"/>
    <mergeCell ref="QBV59:QBX59"/>
    <mergeCell ref="QBY59:QCA59"/>
    <mergeCell ref="QCB59:QCD59"/>
    <mergeCell ref="QBA59:QBC59"/>
    <mergeCell ref="QBD59:QBF59"/>
    <mergeCell ref="QBG59:QBI59"/>
    <mergeCell ref="QBJ59:QBL59"/>
    <mergeCell ref="QBM59:QBO59"/>
    <mergeCell ref="QAL59:QAN59"/>
    <mergeCell ref="QAO59:QAQ59"/>
    <mergeCell ref="QAR59:QAT59"/>
    <mergeCell ref="QAU59:QAW59"/>
    <mergeCell ref="QAX59:QAZ59"/>
    <mergeCell ref="PZW59:PZY59"/>
    <mergeCell ref="PZZ59:QAB59"/>
    <mergeCell ref="QAC59:QAE59"/>
    <mergeCell ref="QAF59:QAH59"/>
    <mergeCell ref="QAI59:QAK59"/>
    <mergeCell ref="PZH59:PZJ59"/>
    <mergeCell ref="PZK59:PZM59"/>
    <mergeCell ref="PZN59:PZP59"/>
    <mergeCell ref="PZQ59:PZS59"/>
    <mergeCell ref="PZT59:PZV59"/>
    <mergeCell ref="PYS59:PYU59"/>
    <mergeCell ref="PYV59:PYX59"/>
    <mergeCell ref="PYY59:PZA59"/>
    <mergeCell ref="PZB59:PZD59"/>
    <mergeCell ref="PZE59:PZG59"/>
    <mergeCell ref="PYD59:PYF59"/>
    <mergeCell ref="PYG59:PYI59"/>
    <mergeCell ref="PYJ59:PYL59"/>
    <mergeCell ref="PYM59:PYO59"/>
    <mergeCell ref="PYP59:PYR59"/>
    <mergeCell ref="PXO59:PXQ59"/>
    <mergeCell ref="PXR59:PXT59"/>
    <mergeCell ref="PXU59:PXW59"/>
    <mergeCell ref="PXX59:PXZ59"/>
    <mergeCell ref="PYA59:PYC59"/>
    <mergeCell ref="PWZ59:PXB59"/>
    <mergeCell ref="PXC59:PXE59"/>
    <mergeCell ref="PXF59:PXH59"/>
    <mergeCell ref="PXI59:PXK59"/>
    <mergeCell ref="PXL59:PXN59"/>
    <mergeCell ref="PWK59:PWM59"/>
    <mergeCell ref="PWN59:PWP59"/>
    <mergeCell ref="PWQ59:PWS59"/>
    <mergeCell ref="PWT59:PWV59"/>
    <mergeCell ref="PWW59:PWY59"/>
    <mergeCell ref="PVV59:PVX59"/>
    <mergeCell ref="PVY59:PWA59"/>
    <mergeCell ref="PWB59:PWD59"/>
    <mergeCell ref="PWE59:PWG59"/>
    <mergeCell ref="PWH59:PWJ59"/>
    <mergeCell ref="PVG59:PVI59"/>
    <mergeCell ref="PVJ59:PVL59"/>
    <mergeCell ref="PVM59:PVO59"/>
    <mergeCell ref="PVP59:PVR59"/>
    <mergeCell ref="PVS59:PVU59"/>
    <mergeCell ref="PUR59:PUT59"/>
    <mergeCell ref="PUU59:PUW59"/>
    <mergeCell ref="PUX59:PUZ59"/>
    <mergeCell ref="PVA59:PVC59"/>
    <mergeCell ref="PVD59:PVF59"/>
    <mergeCell ref="PUC59:PUE59"/>
    <mergeCell ref="PUF59:PUH59"/>
    <mergeCell ref="PUI59:PUK59"/>
    <mergeCell ref="PUL59:PUN59"/>
    <mergeCell ref="PUO59:PUQ59"/>
    <mergeCell ref="PTN59:PTP59"/>
    <mergeCell ref="PTQ59:PTS59"/>
    <mergeCell ref="PTT59:PTV59"/>
    <mergeCell ref="PTW59:PTY59"/>
    <mergeCell ref="PTZ59:PUB59"/>
    <mergeCell ref="PSY59:PTA59"/>
    <mergeCell ref="PTB59:PTD59"/>
    <mergeCell ref="PTE59:PTG59"/>
    <mergeCell ref="PTH59:PTJ59"/>
    <mergeCell ref="PTK59:PTM59"/>
    <mergeCell ref="PSJ59:PSL59"/>
    <mergeCell ref="PSM59:PSO59"/>
    <mergeCell ref="PSP59:PSR59"/>
    <mergeCell ref="PSS59:PSU59"/>
    <mergeCell ref="PSV59:PSX59"/>
    <mergeCell ref="PRU59:PRW59"/>
    <mergeCell ref="PRX59:PRZ59"/>
    <mergeCell ref="PSA59:PSC59"/>
    <mergeCell ref="PSD59:PSF59"/>
    <mergeCell ref="PSG59:PSI59"/>
    <mergeCell ref="PRF59:PRH59"/>
    <mergeCell ref="PRI59:PRK59"/>
    <mergeCell ref="PRL59:PRN59"/>
    <mergeCell ref="PRO59:PRQ59"/>
    <mergeCell ref="PRR59:PRT59"/>
    <mergeCell ref="PQQ59:PQS59"/>
    <mergeCell ref="PQT59:PQV59"/>
    <mergeCell ref="PQW59:PQY59"/>
    <mergeCell ref="PQZ59:PRB59"/>
    <mergeCell ref="PRC59:PRE59"/>
    <mergeCell ref="PQB59:PQD59"/>
    <mergeCell ref="PQE59:PQG59"/>
    <mergeCell ref="PQH59:PQJ59"/>
    <mergeCell ref="PQK59:PQM59"/>
    <mergeCell ref="PQN59:PQP59"/>
    <mergeCell ref="PPM59:PPO59"/>
    <mergeCell ref="PPP59:PPR59"/>
    <mergeCell ref="PPS59:PPU59"/>
    <mergeCell ref="PPV59:PPX59"/>
    <mergeCell ref="PPY59:PQA59"/>
    <mergeCell ref="POX59:POZ59"/>
    <mergeCell ref="PPA59:PPC59"/>
    <mergeCell ref="PPD59:PPF59"/>
    <mergeCell ref="PPG59:PPI59"/>
    <mergeCell ref="PPJ59:PPL59"/>
    <mergeCell ref="POI59:POK59"/>
    <mergeCell ref="POL59:PON59"/>
    <mergeCell ref="POO59:POQ59"/>
    <mergeCell ref="POR59:POT59"/>
    <mergeCell ref="POU59:POW59"/>
    <mergeCell ref="PNT59:PNV59"/>
    <mergeCell ref="PNW59:PNY59"/>
    <mergeCell ref="PNZ59:POB59"/>
    <mergeCell ref="POC59:POE59"/>
    <mergeCell ref="POF59:POH59"/>
    <mergeCell ref="PNE59:PNG59"/>
    <mergeCell ref="PNH59:PNJ59"/>
    <mergeCell ref="PNK59:PNM59"/>
    <mergeCell ref="PNN59:PNP59"/>
    <mergeCell ref="PNQ59:PNS59"/>
    <mergeCell ref="PMP59:PMR59"/>
    <mergeCell ref="PMS59:PMU59"/>
    <mergeCell ref="PMV59:PMX59"/>
    <mergeCell ref="PMY59:PNA59"/>
    <mergeCell ref="PNB59:PND59"/>
    <mergeCell ref="PMA59:PMC59"/>
    <mergeCell ref="PMD59:PMF59"/>
    <mergeCell ref="PMG59:PMI59"/>
    <mergeCell ref="PMJ59:PML59"/>
    <mergeCell ref="PMM59:PMO59"/>
    <mergeCell ref="PLL59:PLN59"/>
    <mergeCell ref="PLO59:PLQ59"/>
    <mergeCell ref="PLR59:PLT59"/>
    <mergeCell ref="PLU59:PLW59"/>
    <mergeCell ref="PLX59:PLZ59"/>
    <mergeCell ref="PKW59:PKY59"/>
    <mergeCell ref="PKZ59:PLB59"/>
    <mergeCell ref="PLC59:PLE59"/>
    <mergeCell ref="PLF59:PLH59"/>
    <mergeCell ref="PLI59:PLK59"/>
    <mergeCell ref="PKH59:PKJ59"/>
    <mergeCell ref="PKK59:PKM59"/>
    <mergeCell ref="PKN59:PKP59"/>
    <mergeCell ref="PKQ59:PKS59"/>
    <mergeCell ref="PKT59:PKV59"/>
    <mergeCell ref="PJS59:PJU59"/>
    <mergeCell ref="PJV59:PJX59"/>
    <mergeCell ref="PJY59:PKA59"/>
    <mergeCell ref="PKB59:PKD59"/>
    <mergeCell ref="PKE59:PKG59"/>
    <mergeCell ref="PJD59:PJF59"/>
    <mergeCell ref="PJG59:PJI59"/>
    <mergeCell ref="PJJ59:PJL59"/>
    <mergeCell ref="PJM59:PJO59"/>
    <mergeCell ref="PJP59:PJR59"/>
    <mergeCell ref="PIO59:PIQ59"/>
    <mergeCell ref="PIR59:PIT59"/>
    <mergeCell ref="PIU59:PIW59"/>
    <mergeCell ref="PIX59:PIZ59"/>
    <mergeCell ref="PJA59:PJC59"/>
    <mergeCell ref="PHZ59:PIB59"/>
    <mergeCell ref="PIC59:PIE59"/>
    <mergeCell ref="PIF59:PIH59"/>
    <mergeCell ref="PII59:PIK59"/>
    <mergeCell ref="PIL59:PIN59"/>
    <mergeCell ref="PHK59:PHM59"/>
    <mergeCell ref="PHN59:PHP59"/>
    <mergeCell ref="PHQ59:PHS59"/>
    <mergeCell ref="PHT59:PHV59"/>
    <mergeCell ref="PHW59:PHY59"/>
    <mergeCell ref="PGV59:PGX59"/>
    <mergeCell ref="PGY59:PHA59"/>
    <mergeCell ref="PHB59:PHD59"/>
    <mergeCell ref="PHE59:PHG59"/>
    <mergeCell ref="PHH59:PHJ59"/>
    <mergeCell ref="PGG59:PGI59"/>
    <mergeCell ref="PGJ59:PGL59"/>
    <mergeCell ref="PGM59:PGO59"/>
    <mergeCell ref="PGP59:PGR59"/>
    <mergeCell ref="PGS59:PGU59"/>
    <mergeCell ref="PFR59:PFT59"/>
    <mergeCell ref="PFU59:PFW59"/>
    <mergeCell ref="PFX59:PFZ59"/>
    <mergeCell ref="PGA59:PGC59"/>
    <mergeCell ref="PGD59:PGF59"/>
    <mergeCell ref="PFC59:PFE59"/>
    <mergeCell ref="PFF59:PFH59"/>
    <mergeCell ref="PFI59:PFK59"/>
    <mergeCell ref="PFL59:PFN59"/>
    <mergeCell ref="PFO59:PFQ59"/>
    <mergeCell ref="PEN59:PEP59"/>
    <mergeCell ref="PEQ59:PES59"/>
    <mergeCell ref="PET59:PEV59"/>
    <mergeCell ref="PEW59:PEY59"/>
    <mergeCell ref="PEZ59:PFB59"/>
    <mergeCell ref="PDY59:PEA59"/>
    <mergeCell ref="PEB59:PED59"/>
    <mergeCell ref="PEE59:PEG59"/>
    <mergeCell ref="PEH59:PEJ59"/>
    <mergeCell ref="PEK59:PEM59"/>
    <mergeCell ref="PDJ59:PDL59"/>
    <mergeCell ref="PDM59:PDO59"/>
    <mergeCell ref="PDP59:PDR59"/>
    <mergeCell ref="PDS59:PDU59"/>
    <mergeCell ref="PDV59:PDX59"/>
    <mergeCell ref="PCU59:PCW59"/>
    <mergeCell ref="PCX59:PCZ59"/>
    <mergeCell ref="PDA59:PDC59"/>
    <mergeCell ref="PDD59:PDF59"/>
    <mergeCell ref="PDG59:PDI59"/>
    <mergeCell ref="PCF59:PCH59"/>
    <mergeCell ref="PCI59:PCK59"/>
    <mergeCell ref="PCL59:PCN59"/>
    <mergeCell ref="PCO59:PCQ59"/>
    <mergeCell ref="PCR59:PCT59"/>
    <mergeCell ref="PBQ59:PBS59"/>
    <mergeCell ref="PBT59:PBV59"/>
    <mergeCell ref="PBW59:PBY59"/>
    <mergeCell ref="PBZ59:PCB59"/>
    <mergeCell ref="PCC59:PCE59"/>
    <mergeCell ref="PBB59:PBD59"/>
    <mergeCell ref="PBE59:PBG59"/>
    <mergeCell ref="PBH59:PBJ59"/>
    <mergeCell ref="PBK59:PBM59"/>
    <mergeCell ref="PBN59:PBP59"/>
    <mergeCell ref="PAM59:PAO59"/>
    <mergeCell ref="PAP59:PAR59"/>
    <mergeCell ref="PAS59:PAU59"/>
    <mergeCell ref="PAV59:PAX59"/>
    <mergeCell ref="PAY59:PBA59"/>
    <mergeCell ref="OZX59:OZZ59"/>
    <mergeCell ref="PAA59:PAC59"/>
    <mergeCell ref="PAD59:PAF59"/>
    <mergeCell ref="PAG59:PAI59"/>
    <mergeCell ref="PAJ59:PAL59"/>
    <mergeCell ref="OZI59:OZK59"/>
    <mergeCell ref="OZL59:OZN59"/>
    <mergeCell ref="OZO59:OZQ59"/>
    <mergeCell ref="OZR59:OZT59"/>
    <mergeCell ref="OZU59:OZW59"/>
    <mergeCell ref="OYT59:OYV59"/>
    <mergeCell ref="OYW59:OYY59"/>
    <mergeCell ref="OYZ59:OZB59"/>
    <mergeCell ref="OZC59:OZE59"/>
    <mergeCell ref="OZF59:OZH59"/>
    <mergeCell ref="OYE59:OYG59"/>
    <mergeCell ref="OYH59:OYJ59"/>
    <mergeCell ref="OYK59:OYM59"/>
    <mergeCell ref="OYN59:OYP59"/>
    <mergeCell ref="OYQ59:OYS59"/>
    <mergeCell ref="OXP59:OXR59"/>
    <mergeCell ref="OXS59:OXU59"/>
    <mergeCell ref="OXV59:OXX59"/>
    <mergeCell ref="OXY59:OYA59"/>
    <mergeCell ref="OYB59:OYD59"/>
    <mergeCell ref="OXA59:OXC59"/>
    <mergeCell ref="OXD59:OXF59"/>
    <mergeCell ref="OXG59:OXI59"/>
    <mergeCell ref="OXJ59:OXL59"/>
    <mergeCell ref="OXM59:OXO59"/>
    <mergeCell ref="OWL59:OWN59"/>
    <mergeCell ref="OWO59:OWQ59"/>
    <mergeCell ref="OWR59:OWT59"/>
    <mergeCell ref="OWU59:OWW59"/>
    <mergeCell ref="OWX59:OWZ59"/>
    <mergeCell ref="OVW59:OVY59"/>
    <mergeCell ref="OVZ59:OWB59"/>
    <mergeCell ref="OWC59:OWE59"/>
    <mergeCell ref="OWF59:OWH59"/>
    <mergeCell ref="OWI59:OWK59"/>
    <mergeCell ref="OVH59:OVJ59"/>
    <mergeCell ref="OVK59:OVM59"/>
    <mergeCell ref="OVN59:OVP59"/>
    <mergeCell ref="OVQ59:OVS59"/>
    <mergeCell ref="OVT59:OVV59"/>
    <mergeCell ref="OUS59:OUU59"/>
    <mergeCell ref="OUV59:OUX59"/>
    <mergeCell ref="OUY59:OVA59"/>
    <mergeCell ref="OVB59:OVD59"/>
    <mergeCell ref="OVE59:OVG59"/>
    <mergeCell ref="OUD59:OUF59"/>
    <mergeCell ref="OUG59:OUI59"/>
    <mergeCell ref="OUJ59:OUL59"/>
    <mergeCell ref="OUM59:OUO59"/>
    <mergeCell ref="OUP59:OUR59"/>
    <mergeCell ref="OTO59:OTQ59"/>
    <mergeCell ref="OTR59:OTT59"/>
    <mergeCell ref="OTU59:OTW59"/>
    <mergeCell ref="OTX59:OTZ59"/>
    <mergeCell ref="OUA59:OUC59"/>
    <mergeCell ref="OSZ59:OTB59"/>
    <mergeCell ref="OTC59:OTE59"/>
    <mergeCell ref="OTF59:OTH59"/>
    <mergeCell ref="OTI59:OTK59"/>
    <mergeCell ref="OTL59:OTN59"/>
    <mergeCell ref="OSK59:OSM59"/>
    <mergeCell ref="OSN59:OSP59"/>
    <mergeCell ref="OSQ59:OSS59"/>
    <mergeCell ref="OST59:OSV59"/>
    <mergeCell ref="OSW59:OSY59"/>
    <mergeCell ref="ORV59:ORX59"/>
    <mergeCell ref="ORY59:OSA59"/>
    <mergeCell ref="OSB59:OSD59"/>
    <mergeCell ref="OSE59:OSG59"/>
    <mergeCell ref="OSH59:OSJ59"/>
    <mergeCell ref="ORG59:ORI59"/>
    <mergeCell ref="ORJ59:ORL59"/>
    <mergeCell ref="ORM59:ORO59"/>
    <mergeCell ref="ORP59:ORR59"/>
    <mergeCell ref="ORS59:ORU59"/>
    <mergeCell ref="OQR59:OQT59"/>
    <mergeCell ref="OQU59:OQW59"/>
    <mergeCell ref="OQX59:OQZ59"/>
    <mergeCell ref="ORA59:ORC59"/>
    <mergeCell ref="ORD59:ORF59"/>
    <mergeCell ref="OQC59:OQE59"/>
    <mergeCell ref="OQF59:OQH59"/>
    <mergeCell ref="OQI59:OQK59"/>
    <mergeCell ref="OQL59:OQN59"/>
    <mergeCell ref="OQO59:OQQ59"/>
    <mergeCell ref="OPN59:OPP59"/>
    <mergeCell ref="OPQ59:OPS59"/>
    <mergeCell ref="OPT59:OPV59"/>
    <mergeCell ref="OPW59:OPY59"/>
    <mergeCell ref="OPZ59:OQB59"/>
    <mergeCell ref="OOY59:OPA59"/>
    <mergeCell ref="OPB59:OPD59"/>
    <mergeCell ref="OPE59:OPG59"/>
    <mergeCell ref="OPH59:OPJ59"/>
    <mergeCell ref="OPK59:OPM59"/>
    <mergeCell ref="OOJ59:OOL59"/>
    <mergeCell ref="OOM59:OOO59"/>
    <mergeCell ref="OOP59:OOR59"/>
    <mergeCell ref="OOS59:OOU59"/>
    <mergeCell ref="OOV59:OOX59"/>
    <mergeCell ref="ONU59:ONW59"/>
    <mergeCell ref="ONX59:ONZ59"/>
    <mergeCell ref="OOA59:OOC59"/>
    <mergeCell ref="OOD59:OOF59"/>
    <mergeCell ref="OOG59:OOI59"/>
    <mergeCell ref="ONF59:ONH59"/>
    <mergeCell ref="ONI59:ONK59"/>
    <mergeCell ref="ONL59:ONN59"/>
    <mergeCell ref="ONO59:ONQ59"/>
    <mergeCell ref="ONR59:ONT59"/>
    <mergeCell ref="OMQ59:OMS59"/>
    <mergeCell ref="OMT59:OMV59"/>
    <mergeCell ref="OMW59:OMY59"/>
    <mergeCell ref="OMZ59:ONB59"/>
    <mergeCell ref="ONC59:ONE59"/>
    <mergeCell ref="OMB59:OMD59"/>
    <mergeCell ref="OME59:OMG59"/>
    <mergeCell ref="OMH59:OMJ59"/>
    <mergeCell ref="OMK59:OMM59"/>
    <mergeCell ref="OMN59:OMP59"/>
    <mergeCell ref="OLM59:OLO59"/>
    <mergeCell ref="OLP59:OLR59"/>
    <mergeCell ref="OLS59:OLU59"/>
    <mergeCell ref="OLV59:OLX59"/>
    <mergeCell ref="OLY59:OMA59"/>
    <mergeCell ref="OKX59:OKZ59"/>
    <mergeCell ref="OLA59:OLC59"/>
    <mergeCell ref="OLD59:OLF59"/>
    <mergeCell ref="OLG59:OLI59"/>
    <mergeCell ref="OLJ59:OLL59"/>
    <mergeCell ref="OKI59:OKK59"/>
    <mergeCell ref="OKL59:OKN59"/>
    <mergeCell ref="OKO59:OKQ59"/>
    <mergeCell ref="OKR59:OKT59"/>
    <mergeCell ref="OKU59:OKW59"/>
    <mergeCell ref="OJT59:OJV59"/>
    <mergeCell ref="OJW59:OJY59"/>
    <mergeCell ref="OJZ59:OKB59"/>
    <mergeCell ref="OKC59:OKE59"/>
    <mergeCell ref="OKF59:OKH59"/>
    <mergeCell ref="OJE59:OJG59"/>
    <mergeCell ref="OJH59:OJJ59"/>
    <mergeCell ref="OJK59:OJM59"/>
    <mergeCell ref="OJN59:OJP59"/>
    <mergeCell ref="OJQ59:OJS59"/>
    <mergeCell ref="OIP59:OIR59"/>
    <mergeCell ref="OIS59:OIU59"/>
    <mergeCell ref="OIV59:OIX59"/>
    <mergeCell ref="OIY59:OJA59"/>
    <mergeCell ref="OJB59:OJD59"/>
    <mergeCell ref="OIA59:OIC59"/>
    <mergeCell ref="OID59:OIF59"/>
    <mergeCell ref="OIG59:OII59"/>
    <mergeCell ref="OIJ59:OIL59"/>
    <mergeCell ref="OIM59:OIO59"/>
    <mergeCell ref="OHL59:OHN59"/>
    <mergeCell ref="OHO59:OHQ59"/>
    <mergeCell ref="OHR59:OHT59"/>
    <mergeCell ref="OHU59:OHW59"/>
    <mergeCell ref="OHX59:OHZ59"/>
    <mergeCell ref="OGW59:OGY59"/>
    <mergeCell ref="OGZ59:OHB59"/>
    <mergeCell ref="OHC59:OHE59"/>
    <mergeCell ref="OHF59:OHH59"/>
    <mergeCell ref="OHI59:OHK59"/>
    <mergeCell ref="OGH59:OGJ59"/>
    <mergeCell ref="OGK59:OGM59"/>
    <mergeCell ref="OGN59:OGP59"/>
    <mergeCell ref="OGQ59:OGS59"/>
    <mergeCell ref="OGT59:OGV59"/>
    <mergeCell ref="OFS59:OFU59"/>
    <mergeCell ref="OFV59:OFX59"/>
    <mergeCell ref="OFY59:OGA59"/>
    <mergeCell ref="OGB59:OGD59"/>
    <mergeCell ref="OGE59:OGG59"/>
    <mergeCell ref="OFD59:OFF59"/>
    <mergeCell ref="OFG59:OFI59"/>
    <mergeCell ref="OFJ59:OFL59"/>
    <mergeCell ref="OFM59:OFO59"/>
    <mergeCell ref="OFP59:OFR59"/>
    <mergeCell ref="OEO59:OEQ59"/>
    <mergeCell ref="OER59:OET59"/>
    <mergeCell ref="OEU59:OEW59"/>
    <mergeCell ref="OEX59:OEZ59"/>
    <mergeCell ref="OFA59:OFC59"/>
    <mergeCell ref="ODZ59:OEB59"/>
    <mergeCell ref="OEC59:OEE59"/>
    <mergeCell ref="OEF59:OEH59"/>
    <mergeCell ref="OEI59:OEK59"/>
    <mergeCell ref="OEL59:OEN59"/>
    <mergeCell ref="ODK59:ODM59"/>
    <mergeCell ref="ODN59:ODP59"/>
    <mergeCell ref="ODQ59:ODS59"/>
    <mergeCell ref="ODT59:ODV59"/>
    <mergeCell ref="ODW59:ODY59"/>
    <mergeCell ref="OCV59:OCX59"/>
    <mergeCell ref="OCY59:ODA59"/>
    <mergeCell ref="ODB59:ODD59"/>
    <mergeCell ref="ODE59:ODG59"/>
    <mergeCell ref="ODH59:ODJ59"/>
    <mergeCell ref="OCG59:OCI59"/>
    <mergeCell ref="OCJ59:OCL59"/>
    <mergeCell ref="OCM59:OCO59"/>
    <mergeCell ref="OCP59:OCR59"/>
    <mergeCell ref="OCS59:OCU59"/>
    <mergeCell ref="OBR59:OBT59"/>
    <mergeCell ref="OBU59:OBW59"/>
    <mergeCell ref="OBX59:OBZ59"/>
    <mergeCell ref="OCA59:OCC59"/>
    <mergeCell ref="OCD59:OCF59"/>
    <mergeCell ref="OBC59:OBE59"/>
    <mergeCell ref="OBF59:OBH59"/>
    <mergeCell ref="OBI59:OBK59"/>
    <mergeCell ref="OBL59:OBN59"/>
    <mergeCell ref="OBO59:OBQ59"/>
    <mergeCell ref="OAN59:OAP59"/>
    <mergeCell ref="OAQ59:OAS59"/>
    <mergeCell ref="OAT59:OAV59"/>
    <mergeCell ref="OAW59:OAY59"/>
    <mergeCell ref="OAZ59:OBB59"/>
    <mergeCell ref="NZY59:OAA59"/>
    <mergeCell ref="OAB59:OAD59"/>
    <mergeCell ref="OAE59:OAG59"/>
    <mergeCell ref="OAH59:OAJ59"/>
    <mergeCell ref="OAK59:OAM59"/>
    <mergeCell ref="NZJ59:NZL59"/>
    <mergeCell ref="NZM59:NZO59"/>
    <mergeCell ref="NZP59:NZR59"/>
    <mergeCell ref="NZS59:NZU59"/>
    <mergeCell ref="NZV59:NZX59"/>
    <mergeCell ref="NYU59:NYW59"/>
    <mergeCell ref="NYX59:NYZ59"/>
    <mergeCell ref="NZA59:NZC59"/>
    <mergeCell ref="NZD59:NZF59"/>
    <mergeCell ref="NZG59:NZI59"/>
    <mergeCell ref="NYF59:NYH59"/>
    <mergeCell ref="NYI59:NYK59"/>
    <mergeCell ref="NYL59:NYN59"/>
    <mergeCell ref="NYO59:NYQ59"/>
    <mergeCell ref="NYR59:NYT59"/>
    <mergeCell ref="NXQ59:NXS59"/>
    <mergeCell ref="NXT59:NXV59"/>
    <mergeCell ref="NXW59:NXY59"/>
    <mergeCell ref="NXZ59:NYB59"/>
    <mergeCell ref="NYC59:NYE59"/>
    <mergeCell ref="NXB59:NXD59"/>
    <mergeCell ref="NXE59:NXG59"/>
    <mergeCell ref="NXH59:NXJ59"/>
    <mergeCell ref="NXK59:NXM59"/>
    <mergeCell ref="NXN59:NXP59"/>
    <mergeCell ref="NWM59:NWO59"/>
    <mergeCell ref="NWP59:NWR59"/>
    <mergeCell ref="NWS59:NWU59"/>
    <mergeCell ref="NWV59:NWX59"/>
    <mergeCell ref="NWY59:NXA59"/>
    <mergeCell ref="NVX59:NVZ59"/>
    <mergeCell ref="NWA59:NWC59"/>
    <mergeCell ref="NWD59:NWF59"/>
    <mergeCell ref="NWG59:NWI59"/>
    <mergeCell ref="NWJ59:NWL59"/>
    <mergeCell ref="NVI59:NVK59"/>
    <mergeCell ref="NVL59:NVN59"/>
    <mergeCell ref="NVO59:NVQ59"/>
    <mergeCell ref="NVR59:NVT59"/>
    <mergeCell ref="NVU59:NVW59"/>
    <mergeCell ref="NUT59:NUV59"/>
    <mergeCell ref="NUW59:NUY59"/>
    <mergeCell ref="NUZ59:NVB59"/>
    <mergeCell ref="NVC59:NVE59"/>
    <mergeCell ref="NVF59:NVH59"/>
    <mergeCell ref="NUE59:NUG59"/>
    <mergeCell ref="NUH59:NUJ59"/>
    <mergeCell ref="NUK59:NUM59"/>
    <mergeCell ref="NUN59:NUP59"/>
    <mergeCell ref="NUQ59:NUS59"/>
    <mergeCell ref="NTP59:NTR59"/>
    <mergeCell ref="NTS59:NTU59"/>
    <mergeCell ref="NTV59:NTX59"/>
    <mergeCell ref="NTY59:NUA59"/>
    <mergeCell ref="NUB59:NUD59"/>
    <mergeCell ref="NTA59:NTC59"/>
    <mergeCell ref="NTD59:NTF59"/>
    <mergeCell ref="NTG59:NTI59"/>
    <mergeCell ref="NTJ59:NTL59"/>
    <mergeCell ref="NTM59:NTO59"/>
    <mergeCell ref="NSL59:NSN59"/>
    <mergeCell ref="NSO59:NSQ59"/>
    <mergeCell ref="NSR59:NST59"/>
    <mergeCell ref="NSU59:NSW59"/>
    <mergeCell ref="NSX59:NSZ59"/>
    <mergeCell ref="NRW59:NRY59"/>
    <mergeCell ref="NRZ59:NSB59"/>
    <mergeCell ref="NSC59:NSE59"/>
    <mergeCell ref="NSF59:NSH59"/>
    <mergeCell ref="NSI59:NSK59"/>
    <mergeCell ref="NRH59:NRJ59"/>
    <mergeCell ref="NRK59:NRM59"/>
    <mergeCell ref="NRN59:NRP59"/>
    <mergeCell ref="NRQ59:NRS59"/>
    <mergeCell ref="NRT59:NRV59"/>
    <mergeCell ref="NQS59:NQU59"/>
    <mergeCell ref="NQV59:NQX59"/>
    <mergeCell ref="NQY59:NRA59"/>
    <mergeCell ref="NRB59:NRD59"/>
    <mergeCell ref="NRE59:NRG59"/>
    <mergeCell ref="NQD59:NQF59"/>
    <mergeCell ref="NQG59:NQI59"/>
    <mergeCell ref="NQJ59:NQL59"/>
    <mergeCell ref="NQM59:NQO59"/>
    <mergeCell ref="NQP59:NQR59"/>
    <mergeCell ref="NPO59:NPQ59"/>
    <mergeCell ref="NPR59:NPT59"/>
    <mergeCell ref="NPU59:NPW59"/>
    <mergeCell ref="NPX59:NPZ59"/>
    <mergeCell ref="NQA59:NQC59"/>
    <mergeCell ref="NOZ59:NPB59"/>
    <mergeCell ref="NPC59:NPE59"/>
    <mergeCell ref="NPF59:NPH59"/>
    <mergeCell ref="NPI59:NPK59"/>
    <mergeCell ref="NPL59:NPN59"/>
    <mergeCell ref="NOK59:NOM59"/>
    <mergeCell ref="NON59:NOP59"/>
    <mergeCell ref="NOQ59:NOS59"/>
    <mergeCell ref="NOT59:NOV59"/>
    <mergeCell ref="NOW59:NOY59"/>
    <mergeCell ref="NNV59:NNX59"/>
    <mergeCell ref="NNY59:NOA59"/>
    <mergeCell ref="NOB59:NOD59"/>
    <mergeCell ref="NOE59:NOG59"/>
    <mergeCell ref="NOH59:NOJ59"/>
    <mergeCell ref="NNG59:NNI59"/>
    <mergeCell ref="NNJ59:NNL59"/>
    <mergeCell ref="NNM59:NNO59"/>
    <mergeCell ref="NNP59:NNR59"/>
    <mergeCell ref="NNS59:NNU59"/>
    <mergeCell ref="NMR59:NMT59"/>
    <mergeCell ref="NMU59:NMW59"/>
    <mergeCell ref="NMX59:NMZ59"/>
    <mergeCell ref="NNA59:NNC59"/>
    <mergeCell ref="NND59:NNF59"/>
    <mergeCell ref="NMC59:NME59"/>
    <mergeCell ref="NMF59:NMH59"/>
    <mergeCell ref="NMI59:NMK59"/>
    <mergeCell ref="NML59:NMN59"/>
    <mergeCell ref="NMO59:NMQ59"/>
    <mergeCell ref="NLN59:NLP59"/>
    <mergeCell ref="NLQ59:NLS59"/>
    <mergeCell ref="NLT59:NLV59"/>
    <mergeCell ref="NLW59:NLY59"/>
    <mergeCell ref="NLZ59:NMB59"/>
    <mergeCell ref="NKY59:NLA59"/>
    <mergeCell ref="NLB59:NLD59"/>
    <mergeCell ref="NLE59:NLG59"/>
    <mergeCell ref="NLH59:NLJ59"/>
    <mergeCell ref="NLK59:NLM59"/>
    <mergeCell ref="NKJ59:NKL59"/>
    <mergeCell ref="NKM59:NKO59"/>
    <mergeCell ref="NKP59:NKR59"/>
    <mergeCell ref="NKS59:NKU59"/>
    <mergeCell ref="NKV59:NKX59"/>
    <mergeCell ref="NJU59:NJW59"/>
    <mergeCell ref="NJX59:NJZ59"/>
    <mergeCell ref="NKA59:NKC59"/>
    <mergeCell ref="NKD59:NKF59"/>
    <mergeCell ref="NKG59:NKI59"/>
    <mergeCell ref="NJF59:NJH59"/>
    <mergeCell ref="NJI59:NJK59"/>
    <mergeCell ref="NJL59:NJN59"/>
    <mergeCell ref="NJO59:NJQ59"/>
    <mergeCell ref="NJR59:NJT59"/>
    <mergeCell ref="NIQ59:NIS59"/>
    <mergeCell ref="NIT59:NIV59"/>
    <mergeCell ref="NIW59:NIY59"/>
    <mergeCell ref="NIZ59:NJB59"/>
    <mergeCell ref="NJC59:NJE59"/>
    <mergeCell ref="NIB59:NID59"/>
    <mergeCell ref="NIE59:NIG59"/>
    <mergeCell ref="NIH59:NIJ59"/>
    <mergeCell ref="NIK59:NIM59"/>
    <mergeCell ref="NIN59:NIP59"/>
    <mergeCell ref="NHM59:NHO59"/>
    <mergeCell ref="NHP59:NHR59"/>
    <mergeCell ref="NHS59:NHU59"/>
    <mergeCell ref="NHV59:NHX59"/>
    <mergeCell ref="NHY59:NIA59"/>
    <mergeCell ref="NGX59:NGZ59"/>
    <mergeCell ref="NHA59:NHC59"/>
    <mergeCell ref="NHD59:NHF59"/>
    <mergeCell ref="NHG59:NHI59"/>
    <mergeCell ref="NHJ59:NHL59"/>
    <mergeCell ref="NGI59:NGK59"/>
    <mergeCell ref="NGL59:NGN59"/>
    <mergeCell ref="NGO59:NGQ59"/>
    <mergeCell ref="NGR59:NGT59"/>
    <mergeCell ref="NGU59:NGW59"/>
    <mergeCell ref="NFT59:NFV59"/>
    <mergeCell ref="NFW59:NFY59"/>
    <mergeCell ref="NFZ59:NGB59"/>
    <mergeCell ref="NGC59:NGE59"/>
    <mergeCell ref="NGF59:NGH59"/>
    <mergeCell ref="NFE59:NFG59"/>
    <mergeCell ref="NFH59:NFJ59"/>
    <mergeCell ref="NFK59:NFM59"/>
    <mergeCell ref="NFN59:NFP59"/>
    <mergeCell ref="NFQ59:NFS59"/>
    <mergeCell ref="NEP59:NER59"/>
    <mergeCell ref="NES59:NEU59"/>
    <mergeCell ref="NEV59:NEX59"/>
    <mergeCell ref="NEY59:NFA59"/>
    <mergeCell ref="NFB59:NFD59"/>
    <mergeCell ref="NEA59:NEC59"/>
    <mergeCell ref="NED59:NEF59"/>
    <mergeCell ref="NEG59:NEI59"/>
    <mergeCell ref="NEJ59:NEL59"/>
    <mergeCell ref="NEM59:NEO59"/>
    <mergeCell ref="NDL59:NDN59"/>
    <mergeCell ref="NDO59:NDQ59"/>
    <mergeCell ref="NDR59:NDT59"/>
    <mergeCell ref="NDU59:NDW59"/>
    <mergeCell ref="NDX59:NDZ59"/>
    <mergeCell ref="NCW59:NCY59"/>
    <mergeCell ref="NCZ59:NDB59"/>
    <mergeCell ref="NDC59:NDE59"/>
    <mergeCell ref="NDF59:NDH59"/>
    <mergeCell ref="NDI59:NDK59"/>
    <mergeCell ref="NCH59:NCJ59"/>
    <mergeCell ref="NCK59:NCM59"/>
    <mergeCell ref="NCN59:NCP59"/>
    <mergeCell ref="NCQ59:NCS59"/>
    <mergeCell ref="NCT59:NCV59"/>
    <mergeCell ref="NBS59:NBU59"/>
    <mergeCell ref="NBV59:NBX59"/>
    <mergeCell ref="NBY59:NCA59"/>
    <mergeCell ref="NCB59:NCD59"/>
    <mergeCell ref="NCE59:NCG59"/>
    <mergeCell ref="NBD59:NBF59"/>
    <mergeCell ref="NBG59:NBI59"/>
    <mergeCell ref="NBJ59:NBL59"/>
    <mergeCell ref="NBM59:NBO59"/>
    <mergeCell ref="NBP59:NBR59"/>
    <mergeCell ref="NAO59:NAQ59"/>
    <mergeCell ref="NAR59:NAT59"/>
    <mergeCell ref="NAU59:NAW59"/>
    <mergeCell ref="NAX59:NAZ59"/>
    <mergeCell ref="NBA59:NBC59"/>
    <mergeCell ref="MZZ59:NAB59"/>
    <mergeCell ref="NAC59:NAE59"/>
    <mergeCell ref="NAF59:NAH59"/>
    <mergeCell ref="NAI59:NAK59"/>
    <mergeCell ref="NAL59:NAN59"/>
    <mergeCell ref="MZK59:MZM59"/>
    <mergeCell ref="MZN59:MZP59"/>
    <mergeCell ref="MZQ59:MZS59"/>
    <mergeCell ref="MZT59:MZV59"/>
    <mergeCell ref="MZW59:MZY59"/>
    <mergeCell ref="MYV59:MYX59"/>
    <mergeCell ref="MYY59:MZA59"/>
    <mergeCell ref="MZB59:MZD59"/>
    <mergeCell ref="MZE59:MZG59"/>
    <mergeCell ref="MZH59:MZJ59"/>
    <mergeCell ref="MYG59:MYI59"/>
    <mergeCell ref="MYJ59:MYL59"/>
    <mergeCell ref="MYM59:MYO59"/>
    <mergeCell ref="MYP59:MYR59"/>
    <mergeCell ref="MYS59:MYU59"/>
    <mergeCell ref="MXR59:MXT59"/>
    <mergeCell ref="MXU59:MXW59"/>
    <mergeCell ref="MXX59:MXZ59"/>
    <mergeCell ref="MYA59:MYC59"/>
    <mergeCell ref="MYD59:MYF59"/>
    <mergeCell ref="MXC59:MXE59"/>
    <mergeCell ref="MXF59:MXH59"/>
    <mergeCell ref="MXI59:MXK59"/>
    <mergeCell ref="MXL59:MXN59"/>
    <mergeCell ref="MXO59:MXQ59"/>
    <mergeCell ref="MWN59:MWP59"/>
    <mergeCell ref="MWQ59:MWS59"/>
    <mergeCell ref="MWT59:MWV59"/>
    <mergeCell ref="MWW59:MWY59"/>
    <mergeCell ref="MWZ59:MXB59"/>
    <mergeCell ref="MVY59:MWA59"/>
    <mergeCell ref="MWB59:MWD59"/>
    <mergeCell ref="MWE59:MWG59"/>
    <mergeCell ref="MWH59:MWJ59"/>
    <mergeCell ref="MWK59:MWM59"/>
    <mergeCell ref="MVJ59:MVL59"/>
    <mergeCell ref="MVM59:MVO59"/>
    <mergeCell ref="MVP59:MVR59"/>
    <mergeCell ref="MVS59:MVU59"/>
    <mergeCell ref="MVV59:MVX59"/>
    <mergeCell ref="MUU59:MUW59"/>
    <mergeCell ref="MUX59:MUZ59"/>
    <mergeCell ref="MVA59:MVC59"/>
    <mergeCell ref="MVD59:MVF59"/>
    <mergeCell ref="MVG59:MVI59"/>
    <mergeCell ref="MUF59:MUH59"/>
    <mergeCell ref="MUI59:MUK59"/>
    <mergeCell ref="MUL59:MUN59"/>
    <mergeCell ref="MUO59:MUQ59"/>
    <mergeCell ref="MUR59:MUT59"/>
    <mergeCell ref="MTQ59:MTS59"/>
    <mergeCell ref="MTT59:MTV59"/>
    <mergeCell ref="MTW59:MTY59"/>
    <mergeCell ref="MTZ59:MUB59"/>
    <mergeCell ref="MUC59:MUE59"/>
    <mergeCell ref="MTB59:MTD59"/>
    <mergeCell ref="MTE59:MTG59"/>
    <mergeCell ref="MTH59:MTJ59"/>
    <mergeCell ref="MTK59:MTM59"/>
    <mergeCell ref="MTN59:MTP59"/>
    <mergeCell ref="MSM59:MSO59"/>
    <mergeCell ref="MSP59:MSR59"/>
    <mergeCell ref="MSS59:MSU59"/>
    <mergeCell ref="MSV59:MSX59"/>
    <mergeCell ref="MSY59:MTA59"/>
    <mergeCell ref="MRX59:MRZ59"/>
    <mergeCell ref="MSA59:MSC59"/>
    <mergeCell ref="MSD59:MSF59"/>
    <mergeCell ref="MSG59:MSI59"/>
    <mergeCell ref="MSJ59:MSL59"/>
    <mergeCell ref="MRI59:MRK59"/>
    <mergeCell ref="MRL59:MRN59"/>
    <mergeCell ref="MRO59:MRQ59"/>
    <mergeCell ref="MRR59:MRT59"/>
    <mergeCell ref="MRU59:MRW59"/>
    <mergeCell ref="MQT59:MQV59"/>
    <mergeCell ref="MQW59:MQY59"/>
    <mergeCell ref="MQZ59:MRB59"/>
    <mergeCell ref="MRC59:MRE59"/>
    <mergeCell ref="MRF59:MRH59"/>
    <mergeCell ref="MQE59:MQG59"/>
    <mergeCell ref="MQH59:MQJ59"/>
    <mergeCell ref="MQK59:MQM59"/>
    <mergeCell ref="MQN59:MQP59"/>
    <mergeCell ref="MQQ59:MQS59"/>
    <mergeCell ref="MPP59:MPR59"/>
    <mergeCell ref="MPS59:MPU59"/>
    <mergeCell ref="MPV59:MPX59"/>
    <mergeCell ref="MPY59:MQA59"/>
    <mergeCell ref="MQB59:MQD59"/>
    <mergeCell ref="MPA59:MPC59"/>
    <mergeCell ref="MPD59:MPF59"/>
    <mergeCell ref="MPG59:MPI59"/>
    <mergeCell ref="MPJ59:MPL59"/>
    <mergeCell ref="MPM59:MPO59"/>
    <mergeCell ref="MOL59:MON59"/>
    <mergeCell ref="MOO59:MOQ59"/>
    <mergeCell ref="MOR59:MOT59"/>
    <mergeCell ref="MOU59:MOW59"/>
    <mergeCell ref="MOX59:MOZ59"/>
    <mergeCell ref="MNW59:MNY59"/>
    <mergeCell ref="MNZ59:MOB59"/>
    <mergeCell ref="MOC59:MOE59"/>
    <mergeCell ref="MOF59:MOH59"/>
    <mergeCell ref="MOI59:MOK59"/>
    <mergeCell ref="MNH59:MNJ59"/>
    <mergeCell ref="MNK59:MNM59"/>
    <mergeCell ref="MNN59:MNP59"/>
    <mergeCell ref="MNQ59:MNS59"/>
    <mergeCell ref="MNT59:MNV59"/>
    <mergeCell ref="MMS59:MMU59"/>
    <mergeCell ref="MMV59:MMX59"/>
    <mergeCell ref="MMY59:MNA59"/>
    <mergeCell ref="MNB59:MND59"/>
    <mergeCell ref="MNE59:MNG59"/>
    <mergeCell ref="MMD59:MMF59"/>
    <mergeCell ref="MMG59:MMI59"/>
    <mergeCell ref="MMJ59:MML59"/>
    <mergeCell ref="MMM59:MMO59"/>
    <mergeCell ref="MMP59:MMR59"/>
    <mergeCell ref="MLO59:MLQ59"/>
    <mergeCell ref="MLR59:MLT59"/>
    <mergeCell ref="MLU59:MLW59"/>
    <mergeCell ref="MLX59:MLZ59"/>
    <mergeCell ref="MMA59:MMC59"/>
    <mergeCell ref="MKZ59:MLB59"/>
    <mergeCell ref="MLC59:MLE59"/>
    <mergeCell ref="MLF59:MLH59"/>
    <mergeCell ref="MLI59:MLK59"/>
    <mergeCell ref="MLL59:MLN59"/>
    <mergeCell ref="MKK59:MKM59"/>
    <mergeCell ref="MKN59:MKP59"/>
    <mergeCell ref="MKQ59:MKS59"/>
    <mergeCell ref="MKT59:MKV59"/>
    <mergeCell ref="MKW59:MKY59"/>
    <mergeCell ref="MJV59:MJX59"/>
    <mergeCell ref="MJY59:MKA59"/>
    <mergeCell ref="MKB59:MKD59"/>
    <mergeCell ref="MKE59:MKG59"/>
    <mergeCell ref="MKH59:MKJ59"/>
    <mergeCell ref="MJG59:MJI59"/>
    <mergeCell ref="MJJ59:MJL59"/>
    <mergeCell ref="MJM59:MJO59"/>
    <mergeCell ref="MJP59:MJR59"/>
    <mergeCell ref="MJS59:MJU59"/>
    <mergeCell ref="MIR59:MIT59"/>
    <mergeCell ref="MIU59:MIW59"/>
    <mergeCell ref="MIX59:MIZ59"/>
    <mergeCell ref="MJA59:MJC59"/>
    <mergeCell ref="MJD59:MJF59"/>
    <mergeCell ref="MIC59:MIE59"/>
    <mergeCell ref="MIF59:MIH59"/>
    <mergeCell ref="MII59:MIK59"/>
    <mergeCell ref="MIL59:MIN59"/>
    <mergeCell ref="MIO59:MIQ59"/>
    <mergeCell ref="MHN59:MHP59"/>
    <mergeCell ref="MHQ59:MHS59"/>
    <mergeCell ref="MHT59:MHV59"/>
    <mergeCell ref="MHW59:MHY59"/>
    <mergeCell ref="MHZ59:MIB59"/>
    <mergeCell ref="MGY59:MHA59"/>
    <mergeCell ref="MHB59:MHD59"/>
    <mergeCell ref="MHE59:MHG59"/>
    <mergeCell ref="MHH59:MHJ59"/>
    <mergeCell ref="MHK59:MHM59"/>
    <mergeCell ref="MGJ59:MGL59"/>
    <mergeCell ref="MGM59:MGO59"/>
    <mergeCell ref="MGP59:MGR59"/>
    <mergeCell ref="MGS59:MGU59"/>
    <mergeCell ref="MGV59:MGX59"/>
    <mergeCell ref="MFU59:MFW59"/>
    <mergeCell ref="MFX59:MFZ59"/>
    <mergeCell ref="MGA59:MGC59"/>
    <mergeCell ref="MGD59:MGF59"/>
    <mergeCell ref="MGG59:MGI59"/>
    <mergeCell ref="MFF59:MFH59"/>
    <mergeCell ref="MFI59:MFK59"/>
    <mergeCell ref="MFL59:MFN59"/>
    <mergeCell ref="MFO59:MFQ59"/>
    <mergeCell ref="MFR59:MFT59"/>
    <mergeCell ref="MEQ59:MES59"/>
    <mergeCell ref="MET59:MEV59"/>
    <mergeCell ref="MEW59:MEY59"/>
    <mergeCell ref="MEZ59:MFB59"/>
    <mergeCell ref="MFC59:MFE59"/>
    <mergeCell ref="MEB59:MED59"/>
    <mergeCell ref="MEE59:MEG59"/>
    <mergeCell ref="MEH59:MEJ59"/>
    <mergeCell ref="MEK59:MEM59"/>
    <mergeCell ref="MEN59:MEP59"/>
    <mergeCell ref="MDM59:MDO59"/>
    <mergeCell ref="MDP59:MDR59"/>
    <mergeCell ref="MDS59:MDU59"/>
    <mergeCell ref="MDV59:MDX59"/>
    <mergeCell ref="MDY59:MEA59"/>
    <mergeCell ref="MCX59:MCZ59"/>
    <mergeCell ref="MDA59:MDC59"/>
    <mergeCell ref="MDD59:MDF59"/>
    <mergeCell ref="MDG59:MDI59"/>
    <mergeCell ref="MDJ59:MDL59"/>
    <mergeCell ref="MCI59:MCK59"/>
    <mergeCell ref="MCL59:MCN59"/>
    <mergeCell ref="MCO59:MCQ59"/>
    <mergeCell ref="MCR59:MCT59"/>
    <mergeCell ref="MCU59:MCW59"/>
    <mergeCell ref="MBT59:MBV59"/>
    <mergeCell ref="MBW59:MBY59"/>
    <mergeCell ref="MBZ59:MCB59"/>
    <mergeCell ref="MCC59:MCE59"/>
    <mergeCell ref="MCF59:MCH59"/>
    <mergeCell ref="MBE59:MBG59"/>
    <mergeCell ref="MBH59:MBJ59"/>
    <mergeCell ref="MBK59:MBM59"/>
    <mergeCell ref="MBN59:MBP59"/>
    <mergeCell ref="MBQ59:MBS59"/>
    <mergeCell ref="MAP59:MAR59"/>
    <mergeCell ref="MAS59:MAU59"/>
    <mergeCell ref="MAV59:MAX59"/>
    <mergeCell ref="MAY59:MBA59"/>
    <mergeCell ref="MBB59:MBD59"/>
    <mergeCell ref="MAA59:MAC59"/>
    <mergeCell ref="MAD59:MAF59"/>
    <mergeCell ref="MAG59:MAI59"/>
    <mergeCell ref="MAJ59:MAL59"/>
    <mergeCell ref="MAM59:MAO59"/>
    <mergeCell ref="LZL59:LZN59"/>
    <mergeCell ref="LZO59:LZQ59"/>
    <mergeCell ref="LZR59:LZT59"/>
    <mergeCell ref="LZU59:LZW59"/>
    <mergeCell ref="LZX59:LZZ59"/>
    <mergeCell ref="LYW59:LYY59"/>
    <mergeCell ref="LYZ59:LZB59"/>
    <mergeCell ref="LZC59:LZE59"/>
    <mergeCell ref="LZF59:LZH59"/>
    <mergeCell ref="LZI59:LZK59"/>
    <mergeCell ref="LYH59:LYJ59"/>
    <mergeCell ref="LYK59:LYM59"/>
    <mergeCell ref="LYN59:LYP59"/>
    <mergeCell ref="LYQ59:LYS59"/>
    <mergeCell ref="LYT59:LYV59"/>
    <mergeCell ref="LXS59:LXU59"/>
    <mergeCell ref="LXV59:LXX59"/>
    <mergeCell ref="LXY59:LYA59"/>
    <mergeCell ref="LYB59:LYD59"/>
    <mergeCell ref="LYE59:LYG59"/>
    <mergeCell ref="LXD59:LXF59"/>
    <mergeCell ref="LXG59:LXI59"/>
    <mergeCell ref="LXJ59:LXL59"/>
    <mergeCell ref="LXM59:LXO59"/>
    <mergeCell ref="LXP59:LXR59"/>
    <mergeCell ref="LWO59:LWQ59"/>
    <mergeCell ref="LWR59:LWT59"/>
    <mergeCell ref="LWU59:LWW59"/>
    <mergeCell ref="LWX59:LWZ59"/>
    <mergeCell ref="LXA59:LXC59"/>
    <mergeCell ref="LVZ59:LWB59"/>
    <mergeCell ref="LWC59:LWE59"/>
    <mergeCell ref="LWF59:LWH59"/>
    <mergeCell ref="LWI59:LWK59"/>
    <mergeCell ref="LWL59:LWN59"/>
    <mergeCell ref="LVK59:LVM59"/>
    <mergeCell ref="LVN59:LVP59"/>
    <mergeCell ref="LVQ59:LVS59"/>
    <mergeCell ref="LVT59:LVV59"/>
    <mergeCell ref="LVW59:LVY59"/>
    <mergeCell ref="LUV59:LUX59"/>
    <mergeCell ref="LUY59:LVA59"/>
    <mergeCell ref="LVB59:LVD59"/>
    <mergeCell ref="LVE59:LVG59"/>
    <mergeCell ref="LVH59:LVJ59"/>
    <mergeCell ref="LUG59:LUI59"/>
    <mergeCell ref="LUJ59:LUL59"/>
    <mergeCell ref="LUM59:LUO59"/>
    <mergeCell ref="LUP59:LUR59"/>
    <mergeCell ref="LUS59:LUU59"/>
    <mergeCell ref="LTR59:LTT59"/>
    <mergeCell ref="LTU59:LTW59"/>
    <mergeCell ref="LTX59:LTZ59"/>
    <mergeCell ref="LUA59:LUC59"/>
    <mergeCell ref="LUD59:LUF59"/>
    <mergeCell ref="LTC59:LTE59"/>
    <mergeCell ref="LTF59:LTH59"/>
    <mergeCell ref="LTI59:LTK59"/>
    <mergeCell ref="LTL59:LTN59"/>
    <mergeCell ref="LTO59:LTQ59"/>
    <mergeCell ref="LSN59:LSP59"/>
    <mergeCell ref="LSQ59:LSS59"/>
    <mergeCell ref="LST59:LSV59"/>
    <mergeCell ref="LSW59:LSY59"/>
    <mergeCell ref="LSZ59:LTB59"/>
    <mergeCell ref="LRY59:LSA59"/>
    <mergeCell ref="LSB59:LSD59"/>
    <mergeCell ref="LSE59:LSG59"/>
    <mergeCell ref="LSH59:LSJ59"/>
    <mergeCell ref="LSK59:LSM59"/>
    <mergeCell ref="LRJ59:LRL59"/>
    <mergeCell ref="LRM59:LRO59"/>
    <mergeCell ref="LRP59:LRR59"/>
    <mergeCell ref="LRS59:LRU59"/>
    <mergeCell ref="LRV59:LRX59"/>
    <mergeCell ref="LQU59:LQW59"/>
    <mergeCell ref="LQX59:LQZ59"/>
    <mergeCell ref="LRA59:LRC59"/>
    <mergeCell ref="LRD59:LRF59"/>
    <mergeCell ref="LRG59:LRI59"/>
    <mergeCell ref="LQF59:LQH59"/>
    <mergeCell ref="LQI59:LQK59"/>
    <mergeCell ref="LQL59:LQN59"/>
    <mergeCell ref="LQO59:LQQ59"/>
    <mergeCell ref="LQR59:LQT59"/>
    <mergeCell ref="LPQ59:LPS59"/>
    <mergeCell ref="LPT59:LPV59"/>
    <mergeCell ref="LPW59:LPY59"/>
    <mergeCell ref="LPZ59:LQB59"/>
    <mergeCell ref="LQC59:LQE59"/>
    <mergeCell ref="LPB59:LPD59"/>
    <mergeCell ref="LPE59:LPG59"/>
    <mergeCell ref="LPH59:LPJ59"/>
    <mergeCell ref="LPK59:LPM59"/>
    <mergeCell ref="LPN59:LPP59"/>
    <mergeCell ref="LOM59:LOO59"/>
    <mergeCell ref="LOP59:LOR59"/>
    <mergeCell ref="LOS59:LOU59"/>
    <mergeCell ref="LOV59:LOX59"/>
    <mergeCell ref="LOY59:LPA59"/>
    <mergeCell ref="LNX59:LNZ59"/>
    <mergeCell ref="LOA59:LOC59"/>
    <mergeCell ref="LOD59:LOF59"/>
    <mergeCell ref="LOG59:LOI59"/>
    <mergeCell ref="LOJ59:LOL59"/>
    <mergeCell ref="LNI59:LNK59"/>
    <mergeCell ref="LNL59:LNN59"/>
    <mergeCell ref="LNO59:LNQ59"/>
    <mergeCell ref="LNR59:LNT59"/>
    <mergeCell ref="LNU59:LNW59"/>
    <mergeCell ref="LMT59:LMV59"/>
    <mergeCell ref="LMW59:LMY59"/>
    <mergeCell ref="LMZ59:LNB59"/>
    <mergeCell ref="LNC59:LNE59"/>
    <mergeCell ref="LNF59:LNH59"/>
    <mergeCell ref="LME59:LMG59"/>
    <mergeCell ref="LMH59:LMJ59"/>
    <mergeCell ref="LMK59:LMM59"/>
    <mergeCell ref="LMN59:LMP59"/>
    <mergeCell ref="LMQ59:LMS59"/>
    <mergeCell ref="LLP59:LLR59"/>
    <mergeCell ref="LLS59:LLU59"/>
    <mergeCell ref="LLV59:LLX59"/>
    <mergeCell ref="LLY59:LMA59"/>
    <mergeCell ref="LMB59:LMD59"/>
    <mergeCell ref="LLA59:LLC59"/>
    <mergeCell ref="LLD59:LLF59"/>
    <mergeCell ref="LLG59:LLI59"/>
    <mergeCell ref="LLJ59:LLL59"/>
    <mergeCell ref="LLM59:LLO59"/>
    <mergeCell ref="LKL59:LKN59"/>
    <mergeCell ref="LKO59:LKQ59"/>
    <mergeCell ref="LKR59:LKT59"/>
    <mergeCell ref="LKU59:LKW59"/>
    <mergeCell ref="LKX59:LKZ59"/>
    <mergeCell ref="LJW59:LJY59"/>
    <mergeCell ref="LJZ59:LKB59"/>
    <mergeCell ref="LKC59:LKE59"/>
    <mergeCell ref="LKF59:LKH59"/>
    <mergeCell ref="LKI59:LKK59"/>
    <mergeCell ref="LJH59:LJJ59"/>
    <mergeCell ref="LJK59:LJM59"/>
    <mergeCell ref="LJN59:LJP59"/>
    <mergeCell ref="LJQ59:LJS59"/>
    <mergeCell ref="LJT59:LJV59"/>
    <mergeCell ref="LIS59:LIU59"/>
    <mergeCell ref="LIV59:LIX59"/>
    <mergeCell ref="LIY59:LJA59"/>
    <mergeCell ref="LJB59:LJD59"/>
    <mergeCell ref="LJE59:LJG59"/>
    <mergeCell ref="LID59:LIF59"/>
    <mergeCell ref="LIG59:LII59"/>
    <mergeCell ref="LIJ59:LIL59"/>
    <mergeCell ref="LIM59:LIO59"/>
    <mergeCell ref="LIP59:LIR59"/>
    <mergeCell ref="LHO59:LHQ59"/>
    <mergeCell ref="LHR59:LHT59"/>
    <mergeCell ref="LHU59:LHW59"/>
    <mergeCell ref="LHX59:LHZ59"/>
    <mergeCell ref="LIA59:LIC59"/>
    <mergeCell ref="LGZ59:LHB59"/>
    <mergeCell ref="LHC59:LHE59"/>
    <mergeCell ref="LHF59:LHH59"/>
    <mergeCell ref="LHI59:LHK59"/>
    <mergeCell ref="LHL59:LHN59"/>
    <mergeCell ref="LGK59:LGM59"/>
    <mergeCell ref="LGN59:LGP59"/>
    <mergeCell ref="LGQ59:LGS59"/>
    <mergeCell ref="LGT59:LGV59"/>
    <mergeCell ref="LGW59:LGY59"/>
    <mergeCell ref="LFV59:LFX59"/>
    <mergeCell ref="LFY59:LGA59"/>
    <mergeCell ref="LGB59:LGD59"/>
    <mergeCell ref="LGE59:LGG59"/>
    <mergeCell ref="LGH59:LGJ59"/>
    <mergeCell ref="LFG59:LFI59"/>
    <mergeCell ref="LFJ59:LFL59"/>
    <mergeCell ref="LFM59:LFO59"/>
    <mergeCell ref="LFP59:LFR59"/>
    <mergeCell ref="LFS59:LFU59"/>
    <mergeCell ref="LER59:LET59"/>
    <mergeCell ref="LEU59:LEW59"/>
    <mergeCell ref="LEX59:LEZ59"/>
    <mergeCell ref="LFA59:LFC59"/>
    <mergeCell ref="LFD59:LFF59"/>
    <mergeCell ref="LEC59:LEE59"/>
    <mergeCell ref="LEF59:LEH59"/>
    <mergeCell ref="LEI59:LEK59"/>
    <mergeCell ref="LEL59:LEN59"/>
    <mergeCell ref="LEO59:LEQ59"/>
    <mergeCell ref="LDN59:LDP59"/>
    <mergeCell ref="LDQ59:LDS59"/>
    <mergeCell ref="LDT59:LDV59"/>
    <mergeCell ref="LDW59:LDY59"/>
    <mergeCell ref="LDZ59:LEB59"/>
    <mergeCell ref="LCY59:LDA59"/>
    <mergeCell ref="LDB59:LDD59"/>
    <mergeCell ref="LDE59:LDG59"/>
    <mergeCell ref="LDH59:LDJ59"/>
    <mergeCell ref="LDK59:LDM59"/>
    <mergeCell ref="LCJ59:LCL59"/>
    <mergeCell ref="LCM59:LCO59"/>
    <mergeCell ref="LCP59:LCR59"/>
    <mergeCell ref="LCS59:LCU59"/>
    <mergeCell ref="LCV59:LCX59"/>
    <mergeCell ref="LBU59:LBW59"/>
    <mergeCell ref="LBX59:LBZ59"/>
    <mergeCell ref="LCA59:LCC59"/>
    <mergeCell ref="LCD59:LCF59"/>
    <mergeCell ref="LCG59:LCI59"/>
    <mergeCell ref="LBF59:LBH59"/>
    <mergeCell ref="LBI59:LBK59"/>
    <mergeCell ref="LBL59:LBN59"/>
    <mergeCell ref="LBO59:LBQ59"/>
    <mergeCell ref="LBR59:LBT59"/>
    <mergeCell ref="LAQ59:LAS59"/>
    <mergeCell ref="LAT59:LAV59"/>
    <mergeCell ref="LAW59:LAY59"/>
    <mergeCell ref="LAZ59:LBB59"/>
    <mergeCell ref="LBC59:LBE59"/>
    <mergeCell ref="LAB59:LAD59"/>
    <mergeCell ref="LAE59:LAG59"/>
    <mergeCell ref="LAH59:LAJ59"/>
    <mergeCell ref="LAK59:LAM59"/>
    <mergeCell ref="LAN59:LAP59"/>
    <mergeCell ref="KZM59:KZO59"/>
    <mergeCell ref="KZP59:KZR59"/>
    <mergeCell ref="KZS59:KZU59"/>
    <mergeCell ref="KZV59:KZX59"/>
    <mergeCell ref="KZY59:LAA59"/>
    <mergeCell ref="KYX59:KYZ59"/>
    <mergeCell ref="KZA59:KZC59"/>
    <mergeCell ref="KZD59:KZF59"/>
    <mergeCell ref="KZG59:KZI59"/>
    <mergeCell ref="KZJ59:KZL59"/>
    <mergeCell ref="KYI59:KYK59"/>
    <mergeCell ref="KYL59:KYN59"/>
    <mergeCell ref="KYO59:KYQ59"/>
    <mergeCell ref="KYR59:KYT59"/>
    <mergeCell ref="KYU59:KYW59"/>
    <mergeCell ref="KXT59:KXV59"/>
    <mergeCell ref="KXW59:KXY59"/>
    <mergeCell ref="KXZ59:KYB59"/>
    <mergeCell ref="KYC59:KYE59"/>
    <mergeCell ref="KYF59:KYH59"/>
    <mergeCell ref="KXE59:KXG59"/>
    <mergeCell ref="KXH59:KXJ59"/>
    <mergeCell ref="KXK59:KXM59"/>
    <mergeCell ref="KXN59:KXP59"/>
    <mergeCell ref="KXQ59:KXS59"/>
    <mergeCell ref="KWP59:KWR59"/>
    <mergeCell ref="KWS59:KWU59"/>
    <mergeCell ref="KWV59:KWX59"/>
    <mergeCell ref="KWY59:KXA59"/>
    <mergeCell ref="KXB59:KXD59"/>
    <mergeCell ref="KWA59:KWC59"/>
    <mergeCell ref="KWD59:KWF59"/>
    <mergeCell ref="KWG59:KWI59"/>
    <mergeCell ref="KWJ59:KWL59"/>
    <mergeCell ref="KWM59:KWO59"/>
    <mergeCell ref="KVL59:KVN59"/>
    <mergeCell ref="KVO59:KVQ59"/>
    <mergeCell ref="KVR59:KVT59"/>
    <mergeCell ref="KVU59:KVW59"/>
    <mergeCell ref="KVX59:KVZ59"/>
    <mergeCell ref="KUW59:KUY59"/>
    <mergeCell ref="KUZ59:KVB59"/>
    <mergeCell ref="KVC59:KVE59"/>
    <mergeCell ref="KVF59:KVH59"/>
    <mergeCell ref="KVI59:KVK59"/>
    <mergeCell ref="KUH59:KUJ59"/>
    <mergeCell ref="KUK59:KUM59"/>
    <mergeCell ref="KUN59:KUP59"/>
    <mergeCell ref="KUQ59:KUS59"/>
    <mergeCell ref="KUT59:KUV59"/>
    <mergeCell ref="KTS59:KTU59"/>
    <mergeCell ref="KTV59:KTX59"/>
    <mergeCell ref="KTY59:KUA59"/>
    <mergeCell ref="KUB59:KUD59"/>
    <mergeCell ref="KUE59:KUG59"/>
    <mergeCell ref="KTD59:KTF59"/>
    <mergeCell ref="KTG59:KTI59"/>
    <mergeCell ref="KTJ59:KTL59"/>
    <mergeCell ref="KTM59:KTO59"/>
    <mergeCell ref="KTP59:KTR59"/>
    <mergeCell ref="KSO59:KSQ59"/>
    <mergeCell ref="KSR59:KST59"/>
    <mergeCell ref="KSU59:KSW59"/>
    <mergeCell ref="KSX59:KSZ59"/>
    <mergeCell ref="KTA59:KTC59"/>
    <mergeCell ref="KRZ59:KSB59"/>
    <mergeCell ref="KSC59:KSE59"/>
    <mergeCell ref="KSF59:KSH59"/>
    <mergeCell ref="KSI59:KSK59"/>
    <mergeCell ref="KSL59:KSN59"/>
    <mergeCell ref="KRK59:KRM59"/>
    <mergeCell ref="KRN59:KRP59"/>
    <mergeCell ref="KRQ59:KRS59"/>
    <mergeCell ref="KRT59:KRV59"/>
    <mergeCell ref="KRW59:KRY59"/>
    <mergeCell ref="KQV59:KQX59"/>
    <mergeCell ref="KQY59:KRA59"/>
    <mergeCell ref="KRB59:KRD59"/>
    <mergeCell ref="KRE59:KRG59"/>
    <mergeCell ref="KRH59:KRJ59"/>
    <mergeCell ref="KQG59:KQI59"/>
    <mergeCell ref="KQJ59:KQL59"/>
    <mergeCell ref="KQM59:KQO59"/>
    <mergeCell ref="KQP59:KQR59"/>
    <mergeCell ref="KQS59:KQU59"/>
    <mergeCell ref="KPR59:KPT59"/>
    <mergeCell ref="KPU59:KPW59"/>
    <mergeCell ref="KPX59:KPZ59"/>
    <mergeCell ref="KQA59:KQC59"/>
    <mergeCell ref="KQD59:KQF59"/>
    <mergeCell ref="KPC59:KPE59"/>
    <mergeCell ref="KPF59:KPH59"/>
    <mergeCell ref="KPI59:KPK59"/>
    <mergeCell ref="KPL59:KPN59"/>
    <mergeCell ref="KPO59:KPQ59"/>
    <mergeCell ref="KON59:KOP59"/>
    <mergeCell ref="KOQ59:KOS59"/>
    <mergeCell ref="KOT59:KOV59"/>
    <mergeCell ref="KOW59:KOY59"/>
    <mergeCell ref="KOZ59:KPB59"/>
    <mergeCell ref="KNY59:KOA59"/>
    <mergeCell ref="KOB59:KOD59"/>
    <mergeCell ref="KOE59:KOG59"/>
    <mergeCell ref="KOH59:KOJ59"/>
    <mergeCell ref="KOK59:KOM59"/>
    <mergeCell ref="KNJ59:KNL59"/>
    <mergeCell ref="KNM59:KNO59"/>
    <mergeCell ref="KNP59:KNR59"/>
    <mergeCell ref="KNS59:KNU59"/>
    <mergeCell ref="KNV59:KNX59"/>
    <mergeCell ref="KMU59:KMW59"/>
    <mergeCell ref="KMX59:KMZ59"/>
    <mergeCell ref="KNA59:KNC59"/>
    <mergeCell ref="KND59:KNF59"/>
    <mergeCell ref="KNG59:KNI59"/>
    <mergeCell ref="KMF59:KMH59"/>
    <mergeCell ref="KMI59:KMK59"/>
    <mergeCell ref="KML59:KMN59"/>
    <mergeCell ref="KMO59:KMQ59"/>
    <mergeCell ref="KMR59:KMT59"/>
    <mergeCell ref="KLQ59:KLS59"/>
    <mergeCell ref="KLT59:KLV59"/>
    <mergeCell ref="KLW59:KLY59"/>
    <mergeCell ref="KLZ59:KMB59"/>
    <mergeCell ref="KMC59:KME59"/>
    <mergeCell ref="KLB59:KLD59"/>
    <mergeCell ref="KLE59:KLG59"/>
    <mergeCell ref="KLH59:KLJ59"/>
    <mergeCell ref="KLK59:KLM59"/>
    <mergeCell ref="KLN59:KLP59"/>
    <mergeCell ref="KKM59:KKO59"/>
    <mergeCell ref="KKP59:KKR59"/>
    <mergeCell ref="KKS59:KKU59"/>
    <mergeCell ref="KKV59:KKX59"/>
    <mergeCell ref="KKY59:KLA59"/>
    <mergeCell ref="KJX59:KJZ59"/>
    <mergeCell ref="KKA59:KKC59"/>
    <mergeCell ref="KKD59:KKF59"/>
    <mergeCell ref="KKG59:KKI59"/>
    <mergeCell ref="KKJ59:KKL59"/>
    <mergeCell ref="KJI59:KJK59"/>
    <mergeCell ref="KJL59:KJN59"/>
    <mergeCell ref="KJO59:KJQ59"/>
    <mergeCell ref="KJR59:KJT59"/>
    <mergeCell ref="KJU59:KJW59"/>
    <mergeCell ref="KIT59:KIV59"/>
    <mergeCell ref="KIW59:KIY59"/>
    <mergeCell ref="KIZ59:KJB59"/>
    <mergeCell ref="KJC59:KJE59"/>
    <mergeCell ref="KJF59:KJH59"/>
    <mergeCell ref="KIE59:KIG59"/>
    <mergeCell ref="KIH59:KIJ59"/>
    <mergeCell ref="KIK59:KIM59"/>
    <mergeCell ref="KIN59:KIP59"/>
    <mergeCell ref="KIQ59:KIS59"/>
    <mergeCell ref="KHP59:KHR59"/>
    <mergeCell ref="KHS59:KHU59"/>
    <mergeCell ref="KHV59:KHX59"/>
    <mergeCell ref="KHY59:KIA59"/>
    <mergeCell ref="KIB59:KID59"/>
    <mergeCell ref="KHA59:KHC59"/>
    <mergeCell ref="KHD59:KHF59"/>
    <mergeCell ref="KHG59:KHI59"/>
    <mergeCell ref="KHJ59:KHL59"/>
    <mergeCell ref="KHM59:KHO59"/>
    <mergeCell ref="KGL59:KGN59"/>
    <mergeCell ref="KGO59:KGQ59"/>
    <mergeCell ref="KGR59:KGT59"/>
    <mergeCell ref="KGU59:KGW59"/>
    <mergeCell ref="KGX59:KGZ59"/>
    <mergeCell ref="KFW59:KFY59"/>
    <mergeCell ref="KFZ59:KGB59"/>
    <mergeCell ref="KGC59:KGE59"/>
    <mergeCell ref="KGF59:KGH59"/>
    <mergeCell ref="KGI59:KGK59"/>
    <mergeCell ref="KFH59:KFJ59"/>
    <mergeCell ref="KFK59:KFM59"/>
    <mergeCell ref="KFN59:KFP59"/>
    <mergeCell ref="KFQ59:KFS59"/>
    <mergeCell ref="KFT59:KFV59"/>
    <mergeCell ref="KES59:KEU59"/>
    <mergeCell ref="KEV59:KEX59"/>
    <mergeCell ref="KEY59:KFA59"/>
    <mergeCell ref="KFB59:KFD59"/>
    <mergeCell ref="KFE59:KFG59"/>
    <mergeCell ref="KED59:KEF59"/>
    <mergeCell ref="KEG59:KEI59"/>
    <mergeCell ref="KEJ59:KEL59"/>
    <mergeCell ref="KEM59:KEO59"/>
    <mergeCell ref="KEP59:KER59"/>
    <mergeCell ref="KDO59:KDQ59"/>
    <mergeCell ref="KDR59:KDT59"/>
    <mergeCell ref="KDU59:KDW59"/>
    <mergeCell ref="KDX59:KDZ59"/>
    <mergeCell ref="KEA59:KEC59"/>
    <mergeCell ref="KCZ59:KDB59"/>
    <mergeCell ref="KDC59:KDE59"/>
    <mergeCell ref="KDF59:KDH59"/>
    <mergeCell ref="KDI59:KDK59"/>
    <mergeCell ref="KDL59:KDN59"/>
    <mergeCell ref="KCK59:KCM59"/>
    <mergeCell ref="KCN59:KCP59"/>
    <mergeCell ref="KCQ59:KCS59"/>
    <mergeCell ref="KCT59:KCV59"/>
    <mergeCell ref="KCW59:KCY59"/>
    <mergeCell ref="KBV59:KBX59"/>
    <mergeCell ref="KBY59:KCA59"/>
    <mergeCell ref="KCB59:KCD59"/>
    <mergeCell ref="KCE59:KCG59"/>
    <mergeCell ref="KCH59:KCJ59"/>
    <mergeCell ref="KBG59:KBI59"/>
    <mergeCell ref="KBJ59:KBL59"/>
    <mergeCell ref="KBM59:KBO59"/>
    <mergeCell ref="KBP59:KBR59"/>
    <mergeCell ref="KBS59:KBU59"/>
    <mergeCell ref="KAR59:KAT59"/>
    <mergeCell ref="KAU59:KAW59"/>
    <mergeCell ref="KAX59:KAZ59"/>
    <mergeCell ref="KBA59:KBC59"/>
    <mergeCell ref="KBD59:KBF59"/>
    <mergeCell ref="KAC59:KAE59"/>
    <mergeCell ref="KAF59:KAH59"/>
    <mergeCell ref="KAI59:KAK59"/>
    <mergeCell ref="KAL59:KAN59"/>
    <mergeCell ref="KAO59:KAQ59"/>
    <mergeCell ref="JZN59:JZP59"/>
    <mergeCell ref="JZQ59:JZS59"/>
    <mergeCell ref="JZT59:JZV59"/>
    <mergeCell ref="JZW59:JZY59"/>
    <mergeCell ref="JZZ59:KAB59"/>
    <mergeCell ref="JYY59:JZA59"/>
    <mergeCell ref="JZB59:JZD59"/>
    <mergeCell ref="JZE59:JZG59"/>
    <mergeCell ref="JZH59:JZJ59"/>
    <mergeCell ref="JZK59:JZM59"/>
    <mergeCell ref="JYJ59:JYL59"/>
    <mergeCell ref="JYM59:JYO59"/>
    <mergeCell ref="JYP59:JYR59"/>
    <mergeCell ref="JYS59:JYU59"/>
    <mergeCell ref="JYV59:JYX59"/>
    <mergeCell ref="JXU59:JXW59"/>
    <mergeCell ref="JXX59:JXZ59"/>
    <mergeCell ref="JYA59:JYC59"/>
    <mergeCell ref="JYD59:JYF59"/>
    <mergeCell ref="JYG59:JYI59"/>
    <mergeCell ref="JXF59:JXH59"/>
    <mergeCell ref="JXI59:JXK59"/>
    <mergeCell ref="JXL59:JXN59"/>
    <mergeCell ref="JXO59:JXQ59"/>
    <mergeCell ref="JXR59:JXT59"/>
    <mergeCell ref="JWQ59:JWS59"/>
    <mergeCell ref="JWT59:JWV59"/>
    <mergeCell ref="JWW59:JWY59"/>
    <mergeCell ref="JWZ59:JXB59"/>
    <mergeCell ref="JXC59:JXE59"/>
    <mergeCell ref="JWB59:JWD59"/>
    <mergeCell ref="JWE59:JWG59"/>
    <mergeCell ref="JWH59:JWJ59"/>
    <mergeCell ref="JWK59:JWM59"/>
    <mergeCell ref="JWN59:JWP59"/>
    <mergeCell ref="JVM59:JVO59"/>
    <mergeCell ref="JVP59:JVR59"/>
    <mergeCell ref="JVS59:JVU59"/>
    <mergeCell ref="JVV59:JVX59"/>
    <mergeCell ref="JVY59:JWA59"/>
    <mergeCell ref="JUX59:JUZ59"/>
    <mergeCell ref="JVA59:JVC59"/>
    <mergeCell ref="JVD59:JVF59"/>
    <mergeCell ref="JVG59:JVI59"/>
    <mergeCell ref="JVJ59:JVL59"/>
    <mergeCell ref="JUI59:JUK59"/>
    <mergeCell ref="JUL59:JUN59"/>
    <mergeCell ref="JUO59:JUQ59"/>
    <mergeCell ref="JUR59:JUT59"/>
    <mergeCell ref="JUU59:JUW59"/>
    <mergeCell ref="JTT59:JTV59"/>
    <mergeCell ref="JTW59:JTY59"/>
    <mergeCell ref="JTZ59:JUB59"/>
    <mergeCell ref="JUC59:JUE59"/>
    <mergeCell ref="JUF59:JUH59"/>
    <mergeCell ref="JTE59:JTG59"/>
    <mergeCell ref="JTH59:JTJ59"/>
    <mergeCell ref="JTK59:JTM59"/>
    <mergeCell ref="JTN59:JTP59"/>
    <mergeCell ref="JTQ59:JTS59"/>
    <mergeCell ref="JSP59:JSR59"/>
    <mergeCell ref="JSS59:JSU59"/>
    <mergeCell ref="JSV59:JSX59"/>
    <mergeCell ref="JSY59:JTA59"/>
    <mergeCell ref="JTB59:JTD59"/>
    <mergeCell ref="JSA59:JSC59"/>
    <mergeCell ref="JSD59:JSF59"/>
    <mergeCell ref="JSG59:JSI59"/>
    <mergeCell ref="JSJ59:JSL59"/>
    <mergeCell ref="JSM59:JSO59"/>
    <mergeCell ref="JRL59:JRN59"/>
    <mergeCell ref="JRO59:JRQ59"/>
    <mergeCell ref="JRR59:JRT59"/>
    <mergeCell ref="JRU59:JRW59"/>
    <mergeCell ref="JRX59:JRZ59"/>
    <mergeCell ref="JQW59:JQY59"/>
    <mergeCell ref="JQZ59:JRB59"/>
    <mergeCell ref="JRC59:JRE59"/>
    <mergeCell ref="JRF59:JRH59"/>
    <mergeCell ref="JRI59:JRK59"/>
    <mergeCell ref="JQH59:JQJ59"/>
    <mergeCell ref="JQK59:JQM59"/>
    <mergeCell ref="JQN59:JQP59"/>
    <mergeCell ref="JQQ59:JQS59"/>
    <mergeCell ref="JQT59:JQV59"/>
    <mergeCell ref="JPS59:JPU59"/>
    <mergeCell ref="JPV59:JPX59"/>
    <mergeCell ref="JPY59:JQA59"/>
    <mergeCell ref="JQB59:JQD59"/>
    <mergeCell ref="JQE59:JQG59"/>
    <mergeCell ref="JPD59:JPF59"/>
    <mergeCell ref="JPG59:JPI59"/>
    <mergeCell ref="JPJ59:JPL59"/>
    <mergeCell ref="JPM59:JPO59"/>
    <mergeCell ref="JPP59:JPR59"/>
    <mergeCell ref="JOO59:JOQ59"/>
    <mergeCell ref="JOR59:JOT59"/>
    <mergeCell ref="JOU59:JOW59"/>
    <mergeCell ref="JOX59:JOZ59"/>
    <mergeCell ref="JPA59:JPC59"/>
    <mergeCell ref="JNZ59:JOB59"/>
    <mergeCell ref="JOC59:JOE59"/>
    <mergeCell ref="JOF59:JOH59"/>
    <mergeCell ref="JOI59:JOK59"/>
    <mergeCell ref="JOL59:JON59"/>
    <mergeCell ref="JNK59:JNM59"/>
    <mergeCell ref="JNN59:JNP59"/>
    <mergeCell ref="JNQ59:JNS59"/>
    <mergeCell ref="JNT59:JNV59"/>
    <mergeCell ref="JNW59:JNY59"/>
    <mergeCell ref="JMV59:JMX59"/>
    <mergeCell ref="JMY59:JNA59"/>
    <mergeCell ref="JNB59:JND59"/>
    <mergeCell ref="JNE59:JNG59"/>
    <mergeCell ref="JNH59:JNJ59"/>
    <mergeCell ref="JMG59:JMI59"/>
    <mergeCell ref="JMJ59:JML59"/>
    <mergeCell ref="JMM59:JMO59"/>
    <mergeCell ref="JMP59:JMR59"/>
    <mergeCell ref="JMS59:JMU59"/>
    <mergeCell ref="JLR59:JLT59"/>
    <mergeCell ref="JLU59:JLW59"/>
    <mergeCell ref="JLX59:JLZ59"/>
    <mergeCell ref="JMA59:JMC59"/>
    <mergeCell ref="JMD59:JMF59"/>
    <mergeCell ref="JLC59:JLE59"/>
    <mergeCell ref="JLF59:JLH59"/>
    <mergeCell ref="JLI59:JLK59"/>
    <mergeCell ref="JLL59:JLN59"/>
    <mergeCell ref="JLO59:JLQ59"/>
    <mergeCell ref="JKN59:JKP59"/>
    <mergeCell ref="JKQ59:JKS59"/>
    <mergeCell ref="JKT59:JKV59"/>
    <mergeCell ref="JKW59:JKY59"/>
    <mergeCell ref="JKZ59:JLB59"/>
    <mergeCell ref="JJY59:JKA59"/>
    <mergeCell ref="JKB59:JKD59"/>
    <mergeCell ref="JKE59:JKG59"/>
    <mergeCell ref="JKH59:JKJ59"/>
    <mergeCell ref="JKK59:JKM59"/>
    <mergeCell ref="JJJ59:JJL59"/>
    <mergeCell ref="JJM59:JJO59"/>
    <mergeCell ref="JJP59:JJR59"/>
    <mergeCell ref="JJS59:JJU59"/>
    <mergeCell ref="JJV59:JJX59"/>
    <mergeCell ref="JIU59:JIW59"/>
    <mergeCell ref="JIX59:JIZ59"/>
    <mergeCell ref="JJA59:JJC59"/>
    <mergeCell ref="JJD59:JJF59"/>
    <mergeCell ref="JJG59:JJI59"/>
    <mergeCell ref="JIF59:JIH59"/>
    <mergeCell ref="JII59:JIK59"/>
    <mergeCell ref="JIL59:JIN59"/>
    <mergeCell ref="JIO59:JIQ59"/>
    <mergeCell ref="JIR59:JIT59"/>
    <mergeCell ref="JHQ59:JHS59"/>
    <mergeCell ref="JHT59:JHV59"/>
    <mergeCell ref="JHW59:JHY59"/>
    <mergeCell ref="JHZ59:JIB59"/>
    <mergeCell ref="JIC59:JIE59"/>
    <mergeCell ref="JHB59:JHD59"/>
    <mergeCell ref="JHE59:JHG59"/>
    <mergeCell ref="JHH59:JHJ59"/>
    <mergeCell ref="JHK59:JHM59"/>
    <mergeCell ref="JHN59:JHP59"/>
    <mergeCell ref="JGM59:JGO59"/>
    <mergeCell ref="JGP59:JGR59"/>
    <mergeCell ref="JGS59:JGU59"/>
    <mergeCell ref="JGV59:JGX59"/>
    <mergeCell ref="JGY59:JHA59"/>
    <mergeCell ref="JFX59:JFZ59"/>
    <mergeCell ref="JGA59:JGC59"/>
    <mergeCell ref="JGD59:JGF59"/>
    <mergeCell ref="JGG59:JGI59"/>
    <mergeCell ref="JGJ59:JGL59"/>
    <mergeCell ref="JFI59:JFK59"/>
    <mergeCell ref="JFL59:JFN59"/>
    <mergeCell ref="JFO59:JFQ59"/>
    <mergeCell ref="JFR59:JFT59"/>
    <mergeCell ref="JFU59:JFW59"/>
    <mergeCell ref="JET59:JEV59"/>
    <mergeCell ref="JEW59:JEY59"/>
    <mergeCell ref="JEZ59:JFB59"/>
    <mergeCell ref="JFC59:JFE59"/>
    <mergeCell ref="JFF59:JFH59"/>
    <mergeCell ref="JEE59:JEG59"/>
    <mergeCell ref="JEH59:JEJ59"/>
    <mergeCell ref="JEK59:JEM59"/>
    <mergeCell ref="JEN59:JEP59"/>
    <mergeCell ref="JEQ59:JES59"/>
    <mergeCell ref="JDP59:JDR59"/>
    <mergeCell ref="JDS59:JDU59"/>
    <mergeCell ref="JDV59:JDX59"/>
    <mergeCell ref="JDY59:JEA59"/>
    <mergeCell ref="JEB59:JED59"/>
    <mergeCell ref="JDA59:JDC59"/>
    <mergeCell ref="JDD59:JDF59"/>
    <mergeCell ref="JDG59:JDI59"/>
    <mergeCell ref="JDJ59:JDL59"/>
    <mergeCell ref="JDM59:JDO59"/>
    <mergeCell ref="JCL59:JCN59"/>
    <mergeCell ref="JCO59:JCQ59"/>
    <mergeCell ref="JCR59:JCT59"/>
    <mergeCell ref="JCU59:JCW59"/>
    <mergeCell ref="JCX59:JCZ59"/>
    <mergeCell ref="JBW59:JBY59"/>
    <mergeCell ref="JBZ59:JCB59"/>
    <mergeCell ref="JCC59:JCE59"/>
    <mergeCell ref="JCF59:JCH59"/>
    <mergeCell ref="JCI59:JCK59"/>
    <mergeCell ref="JBH59:JBJ59"/>
    <mergeCell ref="JBK59:JBM59"/>
    <mergeCell ref="JBN59:JBP59"/>
    <mergeCell ref="JBQ59:JBS59"/>
    <mergeCell ref="JBT59:JBV59"/>
    <mergeCell ref="JAS59:JAU59"/>
    <mergeCell ref="JAV59:JAX59"/>
    <mergeCell ref="JAY59:JBA59"/>
    <mergeCell ref="JBB59:JBD59"/>
    <mergeCell ref="JBE59:JBG59"/>
    <mergeCell ref="JAD59:JAF59"/>
    <mergeCell ref="JAG59:JAI59"/>
    <mergeCell ref="JAJ59:JAL59"/>
    <mergeCell ref="JAM59:JAO59"/>
    <mergeCell ref="JAP59:JAR59"/>
    <mergeCell ref="IZO59:IZQ59"/>
    <mergeCell ref="IZR59:IZT59"/>
    <mergeCell ref="IZU59:IZW59"/>
    <mergeCell ref="IZX59:IZZ59"/>
    <mergeCell ref="JAA59:JAC59"/>
    <mergeCell ref="IYZ59:IZB59"/>
    <mergeCell ref="IZC59:IZE59"/>
    <mergeCell ref="IZF59:IZH59"/>
    <mergeCell ref="IZI59:IZK59"/>
    <mergeCell ref="IZL59:IZN59"/>
    <mergeCell ref="IYK59:IYM59"/>
    <mergeCell ref="IYN59:IYP59"/>
    <mergeCell ref="IYQ59:IYS59"/>
    <mergeCell ref="IYT59:IYV59"/>
    <mergeCell ref="IYW59:IYY59"/>
    <mergeCell ref="IXV59:IXX59"/>
    <mergeCell ref="IXY59:IYA59"/>
    <mergeCell ref="IYB59:IYD59"/>
    <mergeCell ref="IYE59:IYG59"/>
    <mergeCell ref="IYH59:IYJ59"/>
    <mergeCell ref="IXG59:IXI59"/>
    <mergeCell ref="IXJ59:IXL59"/>
    <mergeCell ref="IXM59:IXO59"/>
    <mergeCell ref="IXP59:IXR59"/>
    <mergeCell ref="IXS59:IXU59"/>
    <mergeCell ref="IWR59:IWT59"/>
    <mergeCell ref="IWU59:IWW59"/>
    <mergeCell ref="IWX59:IWZ59"/>
    <mergeCell ref="IXA59:IXC59"/>
    <mergeCell ref="IXD59:IXF59"/>
    <mergeCell ref="IWC59:IWE59"/>
    <mergeCell ref="IWF59:IWH59"/>
    <mergeCell ref="IWI59:IWK59"/>
    <mergeCell ref="IWL59:IWN59"/>
    <mergeCell ref="IWO59:IWQ59"/>
    <mergeCell ref="IVN59:IVP59"/>
    <mergeCell ref="IVQ59:IVS59"/>
    <mergeCell ref="IVT59:IVV59"/>
    <mergeCell ref="IVW59:IVY59"/>
    <mergeCell ref="IVZ59:IWB59"/>
    <mergeCell ref="IUY59:IVA59"/>
    <mergeCell ref="IVB59:IVD59"/>
    <mergeCell ref="IVE59:IVG59"/>
    <mergeCell ref="IVH59:IVJ59"/>
    <mergeCell ref="IVK59:IVM59"/>
    <mergeCell ref="IUJ59:IUL59"/>
    <mergeCell ref="IUM59:IUO59"/>
    <mergeCell ref="IUP59:IUR59"/>
    <mergeCell ref="IUS59:IUU59"/>
    <mergeCell ref="IUV59:IUX59"/>
    <mergeCell ref="ITU59:ITW59"/>
    <mergeCell ref="ITX59:ITZ59"/>
    <mergeCell ref="IUA59:IUC59"/>
    <mergeCell ref="IUD59:IUF59"/>
    <mergeCell ref="IUG59:IUI59"/>
    <mergeCell ref="ITF59:ITH59"/>
    <mergeCell ref="ITI59:ITK59"/>
    <mergeCell ref="ITL59:ITN59"/>
    <mergeCell ref="ITO59:ITQ59"/>
    <mergeCell ref="ITR59:ITT59"/>
    <mergeCell ref="ISQ59:ISS59"/>
    <mergeCell ref="IST59:ISV59"/>
    <mergeCell ref="ISW59:ISY59"/>
    <mergeCell ref="ISZ59:ITB59"/>
    <mergeCell ref="ITC59:ITE59"/>
    <mergeCell ref="ISB59:ISD59"/>
    <mergeCell ref="ISE59:ISG59"/>
    <mergeCell ref="ISH59:ISJ59"/>
    <mergeCell ref="ISK59:ISM59"/>
    <mergeCell ref="ISN59:ISP59"/>
    <mergeCell ref="IRM59:IRO59"/>
    <mergeCell ref="IRP59:IRR59"/>
    <mergeCell ref="IRS59:IRU59"/>
    <mergeCell ref="IRV59:IRX59"/>
    <mergeCell ref="IRY59:ISA59"/>
    <mergeCell ref="IQX59:IQZ59"/>
    <mergeCell ref="IRA59:IRC59"/>
    <mergeCell ref="IRD59:IRF59"/>
    <mergeCell ref="IRG59:IRI59"/>
    <mergeCell ref="IRJ59:IRL59"/>
    <mergeCell ref="IQI59:IQK59"/>
    <mergeCell ref="IQL59:IQN59"/>
    <mergeCell ref="IQO59:IQQ59"/>
    <mergeCell ref="IQR59:IQT59"/>
    <mergeCell ref="IQU59:IQW59"/>
    <mergeCell ref="IPT59:IPV59"/>
    <mergeCell ref="IPW59:IPY59"/>
    <mergeCell ref="IPZ59:IQB59"/>
    <mergeCell ref="IQC59:IQE59"/>
    <mergeCell ref="IQF59:IQH59"/>
    <mergeCell ref="IPE59:IPG59"/>
    <mergeCell ref="IPH59:IPJ59"/>
    <mergeCell ref="IPK59:IPM59"/>
    <mergeCell ref="IPN59:IPP59"/>
    <mergeCell ref="IPQ59:IPS59"/>
    <mergeCell ref="IOP59:IOR59"/>
    <mergeCell ref="IOS59:IOU59"/>
    <mergeCell ref="IOV59:IOX59"/>
    <mergeCell ref="IOY59:IPA59"/>
    <mergeCell ref="IPB59:IPD59"/>
    <mergeCell ref="IOA59:IOC59"/>
    <mergeCell ref="IOD59:IOF59"/>
    <mergeCell ref="IOG59:IOI59"/>
    <mergeCell ref="IOJ59:IOL59"/>
    <mergeCell ref="IOM59:IOO59"/>
    <mergeCell ref="INL59:INN59"/>
    <mergeCell ref="INO59:INQ59"/>
    <mergeCell ref="INR59:INT59"/>
    <mergeCell ref="INU59:INW59"/>
    <mergeCell ref="INX59:INZ59"/>
    <mergeCell ref="IMW59:IMY59"/>
    <mergeCell ref="IMZ59:INB59"/>
    <mergeCell ref="INC59:INE59"/>
    <mergeCell ref="INF59:INH59"/>
    <mergeCell ref="INI59:INK59"/>
    <mergeCell ref="IMH59:IMJ59"/>
    <mergeCell ref="IMK59:IMM59"/>
    <mergeCell ref="IMN59:IMP59"/>
    <mergeCell ref="IMQ59:IMS59"/>
    <mergeCell ref="IMT59:IMV59"/>
    <mergeCell ref="ILS59:ILU59"/>
    <mergeCell ref="ILV59:ILX59"/>
    <mergeCell ref="ILY59:IMA59"/>
    <mergeCell ref="IMB59:IMD59"/>
    <mergeCell ref="IME59:IMG59"/>
    <mergeCell ref="ILD59:ILF59"/>
    <mergeCell ref="ILG59:ILI59"/>
    <mergeCell ref="ILJ59:ILL59"/>
    <mergeCell ref="ILM59:ILO59"/>
    <mergeCell ref="ILP59:ILR59"/>
    <mergeCell ref="IKO59:IKQ59"/>
    <mergeCell ref="IKR59:IKT59"/>
    <mergeCell ref="IKU59:IKW59"/>
    <mergeCell ref="IKX59:IKZ59"/>
    <mergeCell ref="ILA59:ILC59"/>
    <mergeCell ref="IJZ59:IKB59"/>
    <mergeCell ref="IKC59:IKE59"/>
    <mergeCell ref="IKF59:IKH59"/>
    <mergeCell ref="IKI59:IKK59"/>
    <mergeCell ref="IKL59:IKN59"/>
    <mergeCell ref="IJK59:IJM59"/>
    <mergeCell ref="IJN59:IJP59"/>
    <mergeCell ref="IJQ59:IJS59"/>
    <mergeCell ref="IJT59:IJV59"/>
    <mergeCell ref="IJW59:IJY59"/>
    <mergeCell ref="IIV59:IIX59"/>
    <mergeCell ref="IIY59:IJA59"/>
    <mergeCell ref="IJB59:IJD59"/>
    <mergeCell ref="IJE59:IJG59"/>
    <mergeCell ref="IJH59:IJJ59"/>
    <mergeCell ref="IIG59:III59"/>
    <mergeCell ref="IIJ59:IIL59"/>
    <mergeCell ref="IIM59:IIO59"/>
    <mergeCell ref="IIP59:IIR59"/>
    <mergeCell ref="IIS59:IIU59"/>
    <mergeCell ref="IHR59:IHT59"/>
    <mergeCell ref="IHU59:IHW59"/>
    <mergeCell ref="IHX59:IHZ59"/>
    <mergeCell ref="IIA59:IIC59"/>
    <mergeCell ref="IID59:IIF59"/>
    <mergeCell ref="IHC59:IHE59"/>
    <mergeCell ref="IHF59:IHH59"/>
    <mergeCell ref="IHI59:IHK59"/>
    <mergeCell ref="IHL59:IHN59"/>
    <mergeCell ref="IHO59:IHQ59"/>
    <mergeCell ref="IGN59:IGP59"/>
    <mergeCell ref="IGQ59:IGS59"/>
    <mergeCell ref="IGT59:IGV59"/>
    <mergeCell ref="IGW59:IGY59"/>
    <mergeCell ref="IGZ59:IHB59"/>
    <mergeCell ref="IFY59:IGA59"/>
    <mergeCell ref="IGB59:IGD59"/>
    <mergeCell ref="IGE59:IGG59"/>
    <mergeCell ref="IGH59:IGJ59"/>
    <mergeCell ref="IGK59:IGM59"/>
    <mergeCell ref="IFJ59:IFL59"/>
    <mergeCell ref="IFM59:IFO59"/>
    <mergeCell ref="IFP59:IFR59"/>
    <mergeCell ref="IFS59:IFU59"/>
    <mergeCell ref="IFV59:IFX59"/>
    <mergeCell ref="IEU59:IEW59"/>
    <mergeCell ref="IEX59:IEZ59"/>
    <mergeCell ref="IFA59:IFC59"/>
    <mergeCell ref="IFD59:IFF59"/>
    <mergeCell ref="IFG59:IFI59"/>
    <mergeCell ref="IEF59:IEH59"/>
    <mergeCell ref="IEI59:IEK59"/>
    <mergeCell ref="IEL59:IEN59"/>
    <mergeCell ref="IEO59:IEQ59"/>
    <mergeCell ref="IER59:IET59"/>
    <mergeCell ref="IDQ59:IDS59"/>
    <mergeCell ref="IDT59:IDV59"/>
    <mergeCell ref="IDW59:IDY59"/>
    <mergeCell ref="IDZ59:IEB59"/>
    <mergeCell ref="IEC59:IEE59"/>
    <mergeCell ref="IDB59:IDD59"/>
    <mergeCell ref="IDE59:IDG59"/>
    <mergeCell ref="IDH59:IDJ59"/>
    <mergeCell ref="IDK59:IDM59"/>
    <mergeCell ref="IDN59:IDP59"/>
    <mergeCell ref="ICM59:ICO59"/>
    <mergeCell ref="ICP59:ICR59"/>
    <mergeCell ref="ICS59:ICU59"/>
    <mergeCell ref="ICV59:ICX59"/>
    <mergeCell ref="ICY59:IDA59"/>
    <mergeCell ref="IBX59:IBZ59"/>
    <mergeCell ref="ICA59:ICC59"/>
    <mergeCell ref="ICD59:ICF59"/>
    <mergeCell ref="ICG59:ICI59"/>
    <mergeCell ref="ICJ59:ICL59"/>
    <mergeCell ref="IBI59:IBK59"/>
    <mergeCell ref="IBL59:IBN59"/>
    <mergeCell ref="IBO59:IBQ59"/>
    <mergeCell ref="IBR59:IBT59"/>
    <mergeCell ref="IBU59:IBW59"/>
    <mergeCell ref="IAT59:IAV59"/>
    <mergeCell ref="IAW59:IAY59"/>
    <mergeCell ref="IAZ59:IBB59"/>
    <mergeCell ref="IBC59:IBE59"/>
    <mergeCell ref="IBF59:IBH59"/>
    <mergeCell ref="IAE59:IAG59"/>
    <mergeCell ref="IAH59:IAJ59"/>
    <mergeCell ref="IAK59:IAM59"/>
    <mergeCell ref="IAN59:IAP59"/>
    <mergeCell ref="IAQ59:IAS59"/>
    <mergeCell ref="HZP59:HZR59"/>
    <mergeCell ref="HZS59:HZU59"/>
    <mergeCell ref="HZV59:HZX59"/>
    <mergeCell ref="HZY59:IAA59"/>
    <mergeCell ref="IAB59:IAD59"/>
    <mergeCell ref="HZA59:HZC59"/>
    <mergeCell ref="HZD59:HZF59"/>
    <mergeCell ref="HZG59:HZI59"/>
    <mergeCell ref="HZJ59:HZL59"/>
    <mergeCell ref="HZM59:HZO59"/>
    <mergeCell ref="HYL59:HYN59"/>
    <mergeCell ref="HYO59:HYQ59"/>
    <mergeCell ref="HYR59:HYT59"/>
    <mergeCell ref="HYU59:HYW59"/>
    <mergeCell ref="HYX59:HYZ59"/>
    <mergeCell ref="HXW59:HXY59"/>
    <mergeCell ref="HXZ59:HYB59"/>
    <mergeCell ref="HYC59:HYE59"/>
    <mergeCell ref="HYF59:HYH59"/>
    <mergeCell ref="HYI59:HYK59"/>
    <mergeCell ref="HXH59:HXJ59"/>
    <mergeCell ref="HXK59:HXM59"/>
    <mergeCell ref="HXN59:HXP59"/>
    <mergeCell ref="HXQ59:HXS59"/>
    <mergeCell ref="HXT59:HXV59"/>
    <mergeCell ref="HWS59:HWU59"/>
    <mergeCell ref="HWV59:HWX59"/>
    <mergeCell ref="HWY59:HXA59"/>
    <mergeCell ref="HXB59:HXD59"/>
    <mergeCell ref="HXE59:HXG59"/>
    <mergeCell ref="HWD59:HWF59"/>
    <mergeCell ref="HWG59:HWI59"/>
    <mergeCell ref="HWJ59:HWL59"/>
    <mergeCell ref="HWM59:HWO59"/>
    <mergeCell ref="HWP59:HWR59"/>
    <mergeCell ref="HVO59:HVQ59"/>
    <mergeCell ref="HVR59:HVT59"/>
    <mergeCell ref="HVU59:HVW59"/>
    <mergeCell ref="HVX59:HVZ59"/>
    <mergeCell ref="HWA59:HWC59"/>
    <mergeCell ref="HUZ59:HVB59"/>
    <mergeCell ref="HVC59:HVE59"/>
    <mergeCell ref="HVF59:HVH59"/>
    <mergeCell ref="HVI59:HVK59"/>
    <mergeCell ref="HVL59:HVN59"/>
    <mergeCell ref="HUK59:HUM59"/>
    <mergeCell ref="HUN59:HUP59"/>
    <mergeCell ref="HUQ59:HUS59"/>
    <mergeCell ref="HUT59:HUV59"/>
    <mergeCell ref="HUW59:HUY59"/>
    <mergeCell ref="HTV59:HTX59"/>
    <mergeCell ref="HTY59:HUA59"/>
    <mergeCell ref="HUB59:HUD59"/>
    <mergeCell ref="HUE59:HUG59"/>
    <mergeCell ref="HUH59:HUJ59"/>
    <mergeCell ref="HTG59:HTI59"/>
    <mergeCell ref="HTJ59:HTL59"/>
    <mergeCell ref="HTM59:HTO59"/>
    <mergeCell ref="HTP59:HTR59"/>
    <mergeCell ref="HTS59:HTU59"/>
    <mergeCell ref="HSR59:HST59"/>
    <mergeCell ref="HSU59:HSW59"/>
    <mergeCell ref="HSX59:HSZ59"/>
    <mergeCell ref="HTA59:HTC59"/>
    <mergeCell ref="HTD59:HTF59"/>
    <mergeCell ref="HSC59:HSE59"/>
    <mergeCell ref="HSF59:HSH59"/>
    <mergeCell ref="HSI59:HSK59"/>
    <mergeCell ref="HSL59:HSN59"/>
    <mergeCell ref="HSO59:HSQ59"/>
    <mergeCell ref="HRN59:HRP59"/>
    <mergeCell ref="HRQ59:HRS59"/>
    <mergeCell ref="HRT59:HRV59"/>
    <mergeCell ref="HRW59:HRY59"/>
    <mergeCell ref="HRZ59:HSB59"/>
    <mergeCell ref="HQY59:HRA59"/>
    <mergeCell ref="HRB59:HRD59"/>
    <mergeCell ref="HRE59:HRG59"/>
    <mergeCell ref="HRH59:HRJ59"/>
    <mergeCell ref="HRK59:HRM59"/>
    <mergeCell ref="HQJ59:HQL59"/>
    <mergeCell ref="HQM59:HQO59"/>
    <mergeCell ref="HQP59:HQR59"/>
    <mergeCell ref="HQS59:HQU59"/>
    <mergeCell ref="HQV59:HQX59"/>
    <mergeCell ref="HPU59:HPW59"/>
    <mergeCell ref="HPX59:HPZ59"/>
    <mergeCell ref="HQA59:HQC59"/>
    <mergeCell ref="HQD59:HQF59"/>
    <mergeCell ref="HQG59:HQI59"/>
    <mergeCell ref="HPF59:HPH59"/>
    <mergeCell ref="HPI59:HPK59"/>
    <mergeCell ref="HPL59:HPN59"/>
    <mergeCell ref="HPO59:HPQ59"/>
    <mergeCell ref="HPR59:HPT59"/>
    <mergeCell ref="HOQ59:HOS59"/>
    <mergeCell ref="HOT59:HOV59"/>
    <mergeCell ref="HOW59:HOY59"/>
    <mergeCell ref="HOZ59:HPB59"/>
    <mergeCell ref="HPC59:HPE59"/>
    <mergeCell ref="HOB59:HOD59"/>
    <mergeCell ref="HOE59:HOG59"/>
    <mergeCell ref="HOH59:HOJ59"/>
    <mergeCell ref="HOK59:HOM59"/>
    <mergeCell ref="HON59:HOP59"/>
    <mergeCell ref="HNM59:HNO59"/>
    <mergeCell ref="HNP59:HNR59"/>
    <mergeCell ref="HNS59:HNU59"/>
    <mergeCell ref="HNV59:HNX59"/>
    <mergeCell ref="HNY59:HOA59"/>
    <mergeCell ref="HMX59:HMZ59"/>
    <mergeCell ref="HNA59:HNC59"/>
    <mergeCell ref="HND59:HNF59"/>
    <mergeCell ref="HNG59:HNI59"/>
    <mergeCell ref="HNJ59:HNL59"/>
    <mergeCell ref="HMI59:HMK59"/>
    <mergeCell ref="HML59:HMN59"/>
    <mergeCell ref="HMO59:HMQ59"/>
    <mergeCell ref="HMR59:HMT59"/>
    <mergeCell ref="HMU59:HMW59"/>
    <mergeCell ref="HLT59:HLV59"/>
    <mergeCell ref="HLW59:HLY59"/>
    <mergeCell ref="HLZ59:HMB59"/>
    <mergeCell ref="HMC59:HME59"/>
    <mergeCell ref="HMF59:HMH59"/>
    <mergeCell ref="HLE59:HLG59"/>
    <mergeCell ref="HLH59:HLJ59"/>
    <mergeCell ref="HLK59:HLM59"/>
    <mergeCell ref="HLN59:HLP59"/>
    <mergeCell ref="HLQ59:HLS59"/>
    <mergeCell ref="HKP59:HKR59"/>
    <mergeCell ref="HKS59:HKU59"/>
    <mergeCell ref="HKV59:HKX59"/>
    <mergeCell ref="HKY59:HLA59"/>
    <mergeCell ref="HLB59:HLD59"/>
    <mergeCell ref="HKA59:HKC59"/>
    <mergeCell ref="HKD59:HKF59"/>
    <mergeCell ref="HKG59:HKI59"/>
    <mergeCell ref="HKJ59:HKL59"/>
    <mergeCell ref="HKM59:HKO59"/>
    <mergeCell ref="HJL59:HJN59"/>
    <mergeCell ref="HJO59:HJQ59"/>
    <mergeCell ref="HJR59:HJT59"/>
    <mergeCell ref="HJU59:HJW59"/>
    <mergeCell ref="HJX59:HJZ59"/>
    <mergeCell ref="HIW59:HIY59"/>
    <mergeCell ref="HIZ59:HJB59"/>
    <mergeCell ref="HJC59:HJE59"/>
    <mergeCell ref="HJF59:HJH59"/>
    <mergeCell ref="HJI59:HJK59"/>
    <mergeCell ref="HIH59:HIJ59"/>
    <mergeCell ref="HIK59:HIM59"/>
    <mergeCell ref="HIN59:HIP59"/>
    <mergeCell ref="HIQ59:HIS59"/>
    <mergeCell ref="HIT59:HIV59"/>
    <mergeCell ref="HHS59:HHU59"/>
    <mergeCell ref="HHV59:HHX59"/>
    <mergeCell ref="HHY59:HIA59"/>
    <mergeCell ref="HIB59:HID59"/>
    <mergeCell ref="HIE59:HIG59"/>
    <mergeCell ref="HHD59:HHF59"/>
    <mergeCell ref="HHG59:HHI59"/>
    <mergeCell ref="HHJ59:HHL59"/>
    <mergeCell ref="HHM59:HHO59"/>
    <mergeCell ref="HHP59:HHR59"/>
    <mergeCell ref="HGO59:HGQ59"/>
    <mergeCell ref="HGR59:HGT59"/>
    <mergeCell ref="HGU59:HGW59"/>
    <mergeCell ref="HGX59:HGZ59"/>
    <mergeCell ref="HHA59:HHC59"/>
    <mergeCell ref="HFZ59:HGB59"/>
    <mergeCell ref="HGC59:HGE59"/>
    <mergeCell ref="HGF59:HGH59"/>
    <mergeCell ref="HGI59:HGK59"/>
    <mergeCell ref="HGL59:HGN59"/>
    <mergeCell ref="HFK59:HFM59"/>
    <mergeCell ref="HFN59:HFP59"/>
    <mergeCell ref="HFQ59:HFS59"/>
    <mergeCell ref="HFT59:HFV59"/>
    <mergeCell ref="HFW59:HFY59"/>
    <mergeCell ref="HEV59:HEX59"/>
    <mergeCell ref="HEY59:HFA59"/>
    <mergeCell ref="HFB59:HFD59"/>
    <mergeCell ref="HFE59:HFG59"/>
    <mergeCell ref="HFH59:HFJ59"/>
    <mergeCell ref="HEG59:HEI59"/>
    <mergeCell ref="HEJ59:HEL59"/>
    <mergeCell ref="HEM59:HEO59"/>
    <mergeCell ref="HEP59:HER59"/>
    <mergeCell ref="HES59:HEU59"/>
    <mergeCell ref="HDR59:HDT59"/>
    <mergeCell ref="HDU59:HDW59"/>
    <mergeCell ref="HDX59:HDZ59"/>
    <mergeCell ref="HEA59:HEC59"/>
    <mergeCell ref="HED59:HEF59"/>
    <mergeCell ref="HDC59:HDE59"/>
    <mergeCell ref="HDF59:HDH59"/>
    <mergeCell ref="HDI59:HDK59"/>
    <mergeCell ref="HDL59:HDN59"/>
    <mergeCell ref="HDO59:HDQ59"/>
    <mergeCell ref="HCN59:HCP59"/>
    <mergeCell ref="HCQ59:HCS59"/>
    <mergeCell ref="HCT59:HCV59"/>
    <mergeCell ref="HCW59:HCY59"/>
    <mergeCell ref="HCZ59:HDB59"/>
    <mergeCell ref="HBY59:HCA59"/>
    <mergeCell ref="HCB59:HCD59"/>
    <mergeCell ref="HCE59:HCG59"/>
    <mergeCell ref="HCH59:HCJ59"/>
    <mergeCell ref="HCK59:HCM59"/>
    <mergeCell ref="HBJ59:HBL59"/>
    <mergeCell ref="HBM59:HBO59"/>
    <mergeCell ref="HBP59:HBR59"/>
    <mergeCell ref="HBS59:HBU59"/>
    <mergeCell ref="HBV59:HBX59"/>
    <mergeCell ref="HAU59:HAW59"/>
    <mergeCell ref="HAX59:HAZ59"/>
    <mergeCell ref="HBA59:HBC59"/>
    <mergeCell ref="HBD59:HBF59"/>
    <mergeCell ref="HBG59:HBI59"/>
    <mergeCell ref="HAF59:HAH59"/>
    <mergeCell ref="HAI59:HAK59"/>
    <mergeCell ref="HAL59:HAN59"/>
    <mergeCell ref="HAO59:HAQ59"/>
    <mergeCell ref="HAR59:HAT59"/>
    <mergeCell ref="GZQ59:GZS59"/>
    <mergeCell ref="GZT59:GZV59"/>
    <mergeCell ref="GZW59:GZY59"/>
    <mergeCell ref="GZZ59:HAB59"/>
    <mergeCell ref="HAC59:HAE59"/>
    <mergeCell ref="GZB59:GZD59"/>
    <mergeCell ref="GZE59:GZG59"/>
    <mergeCell ref="GZH59:GZJ59"/>
    <mergeCell ref="GZK59:GZM59"/>
    <mergeCell ref="GZN59:GZP59"/>
    <mergeCell ref="GYM59:GYO59"/>
    <mergeCell ref="GYP59:GYR59"/>
    <mergeCell ref="GYS59:GYU59"/>
    <mergeCell ref="GYV59:GYX59"/>
    <mergeCell ref="GYY59:GZA59"/>
    <mergeCell ref="GXX59:GXZ59"/>
    <mergeCell ref="GYA59:GYC59"/>
    <mergeCell ref="GYD59:GYF59"/>
    <mergeCell ref="GYG59:GYI59"/>
    <mergeCell ref="GYJ59:GYL59"/>
    <mergeCell ref="GXI59:GXK59"/>
    <mergeCell ref="GXL59:GXN59"/>
    <mergeCell ref="GXO59:GXQ59"/>
    <mergeCell ref="GXR59:GXT59"/>
    <mergeCell ref="GXU59:GXW59"/>
    <mergeCell ref="GWT59:GWV59"/>
    <mergeCell ref="GWW59:GWY59"/>
    <mergeCell ref="GWZ59:GXB59"/>
    <mergeCell ref="GXC59:GXE59"/>
    <mergeCell ref="GXF59:GXH59"/>
    <mergeCell ref="GWE59:GWG59"/>
    <mergeCell ref="GWH59:GWJ59"/>
    <mergeCell ref="GWK59:GWM59"/>
    <mergeCell ref="GWN59:GWP59"/>
    <mergeCell ref="GWQ59:GWS59"/>
    <mergeCell ref="GVP59:GVR59"/>
    <mergeCell ref="GVS59:GVU59"/>
    <mergeCell ref="GVV59:GVX59"/>
    <mergeCell ref="GVY59:GWA59"/>
    <mergeCell ref="GWB59:GWD59"/>
    <mergeCell ref="GVA59:GVC59"/>
    <mergeCell ref="GVD59:GVF59"/>
    <mergeCell ref="GVG59:GVI59"/>
    <mergeCell ref="GVJ59:GVL59"/>
    <mergeCell ref="GVM59:GVO59"/>
    <mergeCell ref="GUL59:GUN59"/>
    <mergeCell ref="GUO59:GUQ59"/>
    <mergeCell ref="GUR59:GUT59"/>
    <mergeCell ref="GUU59:GUW59"/>
    <mergeCell ref="GUX59:GUZ59"/>
    <mergeCell ref="GTW59:GTY59"/>
    <mergeCell ref="GTZ59:GUB59"/>
    <mergeCell ref="GUC59:GUE59"/>
    <mergeCell ref="GUF59:GUH59"/>
    <mergeCell ref="GUI59:GUK59"/>
    <mergeCell ref="GTH59:GTJ59"/>
    <mergeCell ref="GTK59:GTM59"/>
    <mergeCell ref="GTN59:GTP59"/>
    <mergeCell ref="GTQ59:GTS59"/>
    <mergeCell ref="GTT59:GTV59"/>
    <mergeCell ref="GSS59:GSU59"/>
    <mergeCell ref="GSV59:GSX59"/>
    <mergeCell ref="GSY59:GTA59"/>
    <mergeCell ref="GTB59:GTD59"/>
    <mergeCell ref="GTE59:GTG59"/>
    <mergeCell ref="GSD59:GSF59"/>
    <mergeCell ref="GSG59:GSI59"/>
    <mergeCell ref="GSJ59:GSL59"/>
    <mergeCell ref="GSM59:GSO59"/>
    <mergeCell ref="GSP59:GSR59"/>
    <mergeCell ref="GRO59:GRQ59"/>
    <mergeCell ref="GRR59:GRT59"/>
    <mergeCell ref="GRU59:GRW59"/>
    <mergeCell ref="GRX59:GRZ59"/>
    <mergeCell ref="GSA59:GSC59"/>
    <mergeCell ref="GQZ59:GRB59"/>
    <mergeCell ref="GRC59:GRE59"/>
    <mergeCell ref="GRF59:GRH59"/>
    <mergeCell ref="GRI59:GRK59"/>
    <mergeCell ref="GRL59:GRN59"/>
    <mergeCell ref="GQK59:GQM59"/>
    <mergeCell ref="GQN59:GQP59"/>
    <mergeCell ref="GQQ59:GQS59"/>
    <mergeCell ref="GQT59:GQV59"/>
    <mergeCell ref="GQW59:GQY59"/>
    <mergeCell ref="GPV59:GPX59"/>
    <mergeCell ref="GPY59:GQA59"/>
    <mergeCell ref="GQB59:GQD59"/>
    <mergeCell ref="GQE59:GQG59"/>
    <mergeCell ref="GQH59:GQJ59"/>
    <mergeCell ref="GPG59:GPI59"/>
    <mergeCell ref="GPJ59:GPL59"/>
    <mergeCell ref="GPM59:GPO59"/>
    <mergeCell ref="GPP59:GPR59"/>
    <mergeCell ref="GPS59:GPU59"/>
    <mergeCell ref="GOR59:GOT59"/>
    <mergeCell ref="GOU59:GOW59"/>
    <mergeCell ref="GOX59:GOZ59"/>
    <mergeCell ref="GPA59:GPC59"/>
    <mergeCell ref="GPD59:GPF59"/>
    <mergeCell ref="GOC59:GOE59"/>
    <mergeCell ref="GOF59:GOH59"/>
    <mergeCell ref="GOI59:GOK59"/>
    <mergeCell ref="GOL59:GON59"/>
    <mergeCell ref="GOO59:GOQ59"/>
    <mergeCell ref="GNN59:GNP59"/>
    <mergeCell ref="GNQ59:GNS59"/>
    <mergeCell ref="GNT59:GNV59"/>
    <mergeCell ref="GNW59:GNY59"/>
    <mergeCell ref="GNZ59:GOB59"/>
    <mergeCell ref="GMY59:GNA59"/>
    <mergeCell ref="GNB59:GND59"/>
    <mergeCell ref="GNE59:GNG59"/>
    <mergeCell ref="GNH59:GNJ59"/>
    <mergeCell ref="GNK59:GNM59"/>
    <mergeCell ref="GMJ59:GML59"/>
    <mergeCell ref="GMM59:GMO59"/>
    <mergeCell ref="GMP59:GMR59"/>
    <mergeCell ref="GMS59:GMU59"/>
    <mergeCell ref="GMV59:GMX59"/>
    <mergeCell ref="GLU59:GLW59"/>
    <mergeCell ref="GLX59:GLZ59"/>
    <mergeCell ref="GMA59:GMC59"/>
    <mergeCell ref="GMD59:GMF59"/>
    <mergeCell ref="GMG59:GMI59"/>
    <mergeCell ref="GLF59:GLH59"/>
    <mergeCell ref="GLI59:GLK59"/>
    <mergeCell ref="GLL59:GLN59"/>
    <mergeCell ref="GLO59:GLQ59"/>
    <mergeCell ref="GLR59:GLT59"/>
    <mergeCell ref="GKQ59:GKS59"/>
    <mergeCell ref="GKT59:GKV59"/>
    <mergeCell ref="GKW59:GKY59"/>
    <mergeCell ref="GKZ59:GLB59"/>
    <mergeCell ref="GLC59:GLE59"/>
    <mergeCell ref="GKB59:GKD59"/>
    <mergeCell ref="GKE59:GKG59"/>
    <mergeCell ref="GKH59:GKJ59"/>
    <mergeCell ref="GKK59:GKM59"/>
    <mergeCell ref="GKN59:GKP59"/>
    <mergeCell ref="GJM59:GJO59"/>
    <mergeCell ref="GJP59:GJR59"/>
    <mergeCell ref="GJS59:GJU59"/>
    <mergeCell ref="GJV59:GJX59"/>
    <mergeCell ref="GJY59:GKA59"/>
    <mergeCell ref="GIX59:GIZ59"/>
    <mergeCell ref="GJA59:GJC59"/>
    <mergeCell ref="GJD59:GJF59"/>
    <mergeCell ref="GJG59:GJI59"/>
    <mergeCell ref="GJJ59:GJL59"/>
    <mergeCell ref="GII59:GIK59"/>
    <mergeCell ref="GIL59:GIN59"/>
    <mergeCell ref="GIO59:GIQ59"/>
    <mergeCell ref="GIR59:GIT59"/>
    <mergeCell ref="GIU59:GIW59"/>
    <mergeCell ref="GHT59:GHV59"/>
    <mergeCell ref="GHW59:GHY59"/>
    <mergeCell ref="GHZ59:GIB59"/>
    <mergeCell ref="GIC59:GIE59"/>
    <mergeCell ref="GIF59:GIH59"/>
    <mergeCell ref="GHE59:GHG59"/>
    <mergeCell ref="GHH59:GHJ59"/>
    <mergeCell ref="GHK59:GHM59"/>
    <mergeCell ref="GHN59:GHP59"/>
    <mergeCell ref="GHQ59:GHS59"/>
    <mergeCell ref="GGP59:GGR59"/>
    <mergeCell ref="GGS59:GGU59"/>
    <mergeCell ref="GGV59:GGX59"/>
    <mergeCell ref="GGY59:GHA59"/>
    <mergeCell ref="GHB59:GHD59"/>
    <mergeCell ref="GGA59:GGC59"/>
    <mergeCell ref="GGD59:GGF59"/>
    <mergeCell ref="GGG59:GGI59"/>
    <mergeCell ref="GGJ59:GGL59"/>
    <mergeCell ref="GGM59:GGO59"/>
    <mergeCell ref="GFL59:GFN59"/>
    <mergeCell ref="GFO59:GFQ59"/>
    <mergeCell ref="GFR59:GFT59"/>
    <mergeCell ref="GFU59:GFW59"/>
    <mergeCell ref="GFX59:GFZ59"/>
    <mergeCell ref="GEW59:GEY59"/>
    <mergeCell ref="GEZ59:GFB59"/>
    <mergeCell ref="GFC59:GFE59"/>
    <mergeCell ref="GFF59:GFH59"/>
    <mergeCell ref="GFI59:GFK59"/>
    <mergeCell ref="GEH59:GEJ59"/>
    <mergeCell ref="GEK59:GEM59"/>
    <mergeCell ref="GEN59:GEP59"/>
    <mergeCell ref="GEQ59:GES59"/>
    <mergeCell ref="GET59:GEV59"/>
    <mergeCell ref="GDS59:GDU59"/>
    <mergeCell ref="GDV59:GDX59"/>
    <mergeCell ref="GDY59:GEA59"/>
    <mergeCell ref="GEB59:GED59"/>
    <mergeCell ref="GEE59:GEG59"/>
    <mergeCell ref="GDD59:GDF59"/>
    <mergeCell ref="GDG59:GDI59"/>
    <mergeCell ref="GDJ59:GDL59"/>
    <mergeCell ref="GDM59:GDO59"/>
    <mergeCell ref="GDP59:GDR59"/>
    <mergeCell ref="GCO59:GCQ59"/>
    <mergeCell ref="GCR59:GCT59"/>
    <mergeCell ref="GCU59:GCW59"/>
    <mergeCell ref="GCX59:GCZ59"/>
    <mergeCell ref="GDA59:GDC59"/>
    <mergeCell ref="GBZ59:GCB59"/>
    <mergeCell ref="GCC59:GCE59"/>
    <mergeCell ref="GCF59:GCH59"/>
    <mergeCell ref="GCI59:GCK59"/>
    <mergeCell ref="GCL59:GCN59"/>
    <mergeCell ref="GBK59:GBM59"/>
    <mergeCell ref="GBN59:GBP59"/>
    <mergeCell ref="GBQ59:GBS59"/>
    <mergeCell ref="GBT59:GBV59"/>
    <mergeCell ref="GBW59:GBY59"/>
    <mergeCell ref="GAV59:GAX59"/>
    <mergeCell ref="GAY59:GBA59"/>
    <mergeCell ref="GBB59:GBD59"/>
    <mergeCell ref="GBE59:GBG59"/>
    <mergeCell ref="GBH59:GBJ59"/>
    <mergeCell ref="GAG59:GAI59"/>
    <mergeCell ref="GAJ59:GAL59"/>
    <mergeCell ref="GAM59:GAO59"/>
    <mergeCell ref="GAP59:GAR59"/>
    <mergeCell ref="GAS59:GAU59"/>
    <mergeCell ref="FZR59:FZT59"/>
    <mergeCell ref="FZU59:FZW59"/>
    <mergeCell ref="FZX59:FZZ59"/>
    <mergeCell ref="GAA59:GAC59"/>
    <mergeCell ref="GAD59:GAF59"/>
    <mergeCell ref="FZC59:FZE59"/>
    <mergeCell ref="FZF59:FZH59"/>
    <mergeCell ref="FZI59:FZK59"/>
    <mergeCell ref="FZL59:FZN59"/>
    <mergeCell ref="FZO59:FZQ59"/>
    <mergeCell ref="FYN59:FYP59"/>
    <mergeCell ref="FYQ59:FYS59"/>
    <mergeCell ref="FYT59:FYV59"/>
    <mergeCell ref="FYW59:FYY59"/>
    <mergeCell ref="FYZ59:FZB59"/>
    <mergeCell ref="FXY59:FYA59"/>
    <mergeCell ref="FYB59:FYD59"/>
    <mergeCell ref="FYE59:FYG59"/>
    <mergeCell ref="FYH59:FYJ59"/>
    <mergeCell ref="FYK59:FYM59"/>
    <mergeCell ref="FXJ59:FXL59"/>
    <mergeCell ref="FXM59:FXO59"/>
    <mergeCell ref="FXP59:FXR59"/>
    <mergeCell ref="FXS59:FXU59"/>
    <mergeCell ref="FXV59:FXX59"/>
    <mergeCell ref="FWU59:FWW59"/>
    <mergeCell ref="FWX59:FWZ59"/>
    <mergeCell ref="FXA59:FXC59"/>
    <mergeCell ref="FXD59:FXF59"/>
    <mergeCell ref="FXG59:FXI59"/>
    <mergeCell ref="FWF59:FWH59"/>
    <mergeCell ref="FWI59:FWK59"/>
    <mergeCell ref="FWL59:FWN59"/>
    <mergeCell ref="FWO59:FWQ59"/>
    <mergeCell ref="FWR59:FWT59"/>
    <mergeCell ref="FVQ59:FVS59"/>
    <mergeCell ref="FVT59:FVV59"/>
    <mergeCell ref="FVW59:FVY59"/>
    <mergeCell ref="FVZ59:FWB59"/>
    <mergeCell ref="FWC59:FWE59"/>
    <mergeCell ref="FVB59:FVD59"/>
    <mergeCell ref="FVE59:FVG59"/>
    <mergeCell ref="FVH59:FVJ59"/>
    <mergeCell ref="FVK59:FVM59"/>
    <mergeCell ref="FVN59:FVP59"/>
    <mergeCell ref="FUM59:FUO59"/>
    <mergeCell ref="FUP59:FUR59"/>
    <mergeCell ref="FUS59:FUU59"/>
    <mergeCell ref="FUV59:FUX59"/>
    <mergeCell ref="FUY59:FVA59"/>
    <mergeCell ref="FTX59:FTZ59"/>
    <mergeCell ref="FUA59:FUC59"/>
    <mergeCell ref="FUD59:FUF59"/>
    <mergeCell ref="FUG59:FUI59"/>
    <mergeCell ref="FUJ59:FUL59"/>
    <mergeCell ref="FTI59:FTK59"/>
    <mergeCell ref="FTL59:FTN59"/>
    <mergeCell ref="FTO59:FTQ59"/>
    <mergeCell ref="FTR59:FTT59"/>
    <mergeCell ref="FTU59:FTW59"/>
    <mergeCell ref="FST59:FSV59"/>
    <mergeCell ref="FSW59:FSY59"/>
    <mergeCell ref="FSZ59:FTB59"/>
    <mergeCell ref="FTC59:FTE59"/>
    <mergeCell ref="FTF59:FTH59"/>
    <mergeCell ref="FSE59:FSG59"/>
    <mergeCell ref="FSH59:FSJ59"/>
    <mergeCell ref="FSK59:FSM59"/>
    <mergeCell ref="FSN59:FSP59"/>
    <mergeCell ref="FSQ59:FSS59"/>
    <mergeCell ref="FRP59:FRR59"/>
    <mergeCell ref="FRS59:FRU59"/>
    <mergeCell ref="FRV59:FRX59"/>
    <mergeCell ref="FRY59:FSA59"/>
    <mergeCell ref="FSB59:FSD59"/>
    <mergeCell ref="FRA59:FRC59"/>
    <mergeCell ref="FRD59:FRF59"/>
    <mergeCell ref="FRG59:FRI59"/>
    <mergeCell ref="FRJ59:FRL59"/>
    <mergeCell ref="FRM59:FRO59"/>
    <mergeCell ref="FQL59:FQN59"/>
    <mergeCell ref="FQO59:FQQ59"/>
    <mergeCell ref="FQR59:FQT59"/>
    <mergeCell ref="FQU59:FQW59"/>
    <mergeCell ref="FQX59:FQZ59"/>
    <mergeCell ref="FPW59:FPY59"/>
    <mergeCell ref="FPZ59:FQB59"/>
    <mergeCell ref="FQC59:FQE59"/>
    <mergeCell ref="FQF59:FQH59"/>
    <mergeCell ref="FQI59:FQK59"/>
    <mergeCell ref="FPH59:FPJ59"/>
    <mergeCell ref="FPK59:FPM59"/>
    <mergeCell ref="FPN59:FPP59"/>
    <mergeCell ref="FPQ59:FPS59"/>
    <mergeCell ref="FPT59:FPV59"/>
    <mergeCell ref="FOS59:FOU59"/>
    <mergeCell ref="FOV59:FOX59"/>
    <mergeCell ref="FOY59:FPA59"/>
    <mergeCell ref="FPB59:FPD59"/>
    <mergeCell ref="FPE59:FPG59"/>
    <mergeCell ref="FOD59:FOF59"/>
    <mergeCell ref="FOG59:FOI59"/>
    <mergeCell ref="FOJ59:FOL59"/>
    <mergeCell ref="FOM59:FOO59"/>
    <mergeCell ref="FOP59:FOR59"/>
    <mergeCell ref="FNO59:FNQ59"/>
    <mergeCell ref="FNR59:FNT59"/>
    <mergeCell ref="FNU59:FNW59"/>
    <mergeCell ref="FNX59:FNZ59"/>
    <mergeCell ref="FOA59:FOC59"/>
    <mergeCell ref="FMZ59:FNB59"/>
    <mergeCell ref="FNC59:FNE59"/>
    <mergeCell ref="FNF59:FNH59"/>
    <mergeCell ref="FNI59:FNK59"/>
    <mergeCell ref="FNL59:FNN59"/>
    <mergeCell ref="FMK59:FMM59"/>
    <mergeCell ref="FMN59:FMP59"/>
    <mergeCell ref="FMQ59:FMS59"/>
    <mergeCell ref="FMT59:FMV59"/>
    <mergeCell ref="FMW59:FMY59"/>
    <mergeCell ref="FLV59:FLX59"/>
    <mergeCell ref="FLY59:FMA59"/>
    <mergeCell ref="FMB59:FMD59"/>
    <mergeCell ref="FME59:FMG59"/>
    <mergeCell ref="FMH59:FMJ59"/>
    <mergeCell ref="FLG59:FLI59"/>
    <mergeCell ref="FLJ59:FLL59"/>
    <mergeCell ref="FLM59:FLO59"/>
    <mergeCell ref="FLP59:FLR59"/>
    <mergeCell ref="FLS59:FLU59"/>
    <mergeCell ref="FKR59:FKT59"/>
    <mergeCell ref="FKU59:FKW59"/>
    <mergeCell ref="FKX59:FKZ59"/>
    <mergeCell ref="FLA59:FLC59"/>
    <mergeCell ref="FLD59:FLF59"/>
    <mergeCell ref="FKC59:FKE59"/>
    <mergeCell ref="FKF59:FKH59"/>
    <mergeCell ref="FKI59:FKK59"/>
    <mergeCell ref="FKL59:FKN59"/>
    <mergeCell ref="FKO59:FKQ59"/>
    <mergeCell ref="FJN59:FJP59"/>
    <mergeCell ref="FJQ59:FJS59"/>
    <mergeCell ref="FJT59:FJV59"/>
    <mergeCell ref="FJW59:FJY59"/>
    <mergeCell ref="FJZ59:FKB59"/>
    <mergeCell ref="FIY59:FJA59"/>
    <mergeCell ref="FJB59:FJD59"/>
    <mergeCell ref="FJE59:FJG59"/>
    <mergeCell ref="FJH59:FJJ59"/>
    <mergeCell ref="FJK59:FJM59"/>
    <mergeCell ref="FIJ59:FIL59"/>
    <mergeCell ref="FIM59:FIO59"/>
    <mergeCell ref="FIP59:FIR59"/>
    <mergeCell ref="FIS59:FIU59"/>
    <mergeCell ref="FIV59:FIX59"/>
    <mergeCell ref="FHU59:FHW59"/>
    <mergeCell ref="FHX59:FHZ59"/>
    <mergeCell ref="FIA59:FIC59"/>
    <mergeCell ref="FID59:FIF59"/>
    <mergeCell ref="FIG59:FII59"/>
    <mergeCell ref="FHF59:FHH59"/>
    <mergeCell ref="FHI59:FHK59"/>
    <mergeCell ref="FHL59:FHN59"/>
    <mergeCell ref="FHO59:FHQ59"/>
    <mergeCell ref="FHR59:FHT59"/>
    <mergeCell ref="FGQ59:FGS59"/>
    <mergeCell ref="FGT59:FGV59"/>
    <mergeCell ref="FGW59:FGY59"/>
    <mergeCell ref="FGZ59:FHB59"/>
    <mergeCell ref="FHC59:FHE59"/>
    <mergeCell ref="FGB59:FGD59"/>
    <mergeCell ref="FGE59:FGG59"/>
    <mergeCell ref="FGH59:FGJ59"/>
    <mergeCell ref="FGK59:FGM59"/>
    <mergeCell ref="FGN59:FGP59"/>
    <mergeCell ref="FFM59:FFO59"/>
    <mergeCell ref="FFP59:FFR59"/>
    <mergeCell ref="FFS59:FFU59"/>
    <mergeCell ref="FFV59:FFX59"/>
    <mergeCell ref="FFY59:FGA59"/>
    <mergeCell ref="FEX59:FEZ59"/>
    <mergeCell ref="FFA59:FFC59"/>
    <mergeCell ref="FFD59:FFF59"/>
    <mergeCell ref="FFG59:FFI59"/>
    <mergeCell ref="FFJ59:FFL59"/>
    <mergeCell ref="FEI59:FEK59"/>
    <mergeCell ref="FEL59:FEN59"/>
    <mergeCell ref="FEO59:FEQ59"/>
    <mergeCell ref="FER59:FET59"/>
    <mergeCell ref="FEU59:FEW59"/>
    <mergeCell ref="FDT59:FDV59"/>
    <mergeCell ref="FDW59:FDY59"/>
    <mergeCell ref="FDZ59:FEB59"/>
    <mergeCell ref="FEC59:FEE59"/>
    <mergeCell ref="FEF59:FEH59"/>
    <mergeCell ref="FDE59:FDG59"/>
    <mergeCell ref="FDH59:FDJ59"/>
    <mergeCell ref="FDK59:FDM59"/>
    <mergeCell ref="FDN59:FDP59"/>
    <mergeCell ref="FDQ59:FDS59"/>
    <mergeCell ref="FCP59:FCR59"/>
    <mergeCell ref="FCS59:FCU59"/>
    <mergeCell ref="FCV59:FCX59"/>
    <mergeCell ref="FCY59:FDA59"/>
    <mergeCell ref="FDB59:FDD59"/>
    <mergeCell ref="FCA59:FCC59"/>
    <mergeCell ref="FCD59:FCF59"/>
    <mergeCell ref="FCG59:FCI59"/>
    <mergeCell ref="FCJ59:FCL59"/>
    <mergeCell ref="FCM59:FCO59"/>
    <mergeCell ref="FBL59:FBN59"/>
    <mergeCell ref="FBO59:FBQ59"/>
    <mergeCell ref="FBR59:FBT59"/>
    <mergeCell ref="FBU59:FBW59"/>
    <mergeCell ref="FBX59:FBZ59"/>
    <mergeCell ref="FAW59:FAY59"/>
    <mergeCell ref="FAZ59:FBB59"/>
    <mergeCell ref="FBC59:FBE59"/>
    <mergeCell ref="FBF59:FBH59"/>
    <mergeCell ref="FBI59:FBK59"/>
    <mergeCell ref="FAH59:FAJ59"/>
    <mergeCell ref="FAK59:FAM59"/>
    <mergeCell ref="FAN59:FAP59"/>
    <mergeCell ref="FAQ59:FAS59"/>
    <mergeCell ref="FAT59:FAV59"/>
    <mergeCell ref="EZS59:EZU59"/>
    <mergeCell ref="EZV59:EZX59"/>
    <mergeCell ref="EZY59:FAA59"/>
    <mergeCell ref="FAB59:FAD59"/>
    <mergeCell ref="FAE59:FAG59"/>
    <mergeCell ref="EZD59:EZF59"/>
    <mergeCell ref="EZG59:EZI59"/>
    <mergeCell ref="EZJ59:EZL59"/>
    <mergeCell ref="EZM59:EZO59"/>
    <mergeCell ref="EZP59:EZR59"/>
    <mergeCell ref="EYO59:EYQ59"/>
    <mergeCell ref="EYR59:EYT59"/>
    <mergeCell ref="EYU59:EYW59"/>
    <mergeCell ref="EYX59:EYZ59"/>
    <mergeCell ref="EZA59:EZC59"/>
    <mergeCell ref="EXZ59:EYB59"/>
    <mergeCell ref="EYC59:EYE59"/>
    <mergeCell ref="EYF59:EYH59"/>
    <mergeCell ref="EYI59:EYK59"/>
    <mergeCell ref="EYL59:EYN59"/>
    <mergeCell ref="EXK59:EXM59"/>
    <mergeCell ref="EXN59:EXP59"/>
    <mergeCell ref="EXQ59:EXS59"/>
    <mergeCell ref="EXT59:EXV59"/>
    <mergeCell ref="EXW59:EXY59"/>
    <mergeCell ref="EWV59:EWX59"/>
    <mergeCell ref="EWY59:EXA59"/>
    <mergeCell ref="EXB59:EXD59"/>
    <mergeCell ref="EXE59:EXG59"/>
    <mergeCell ref="EXH59:EXJ59"/>
    <mergeCell ref="EWG59:EWI59"/>
    <mergeCell ref="EWJ59:EWL59"/>
    <mergeCell ref="EWM59:EWO59"/>
    <mergeCell ref="EWP59:EWR59"/>
    <mergeCell ref="EWS59:EWU59"/>
    <mergeCell ref="EVR59:EVT59"/>
    <mergeCell ref="EVU59:EVW59"/>
    <mergeCell ref="EVX59:EVZ59"/>
    <mergeCell ref="EWA59:EWC59"/>
    <mergeCell ref="EWD59:EWF59"/>
    <mergeCell ref="EVC59:EVE59"/>
    <mergeCell ref="EVF59:EVH59"/>
    <mergeCell ref="EVI59:EVK59"/>
    <mergeCell ref="EVL59:EVN59"/>
    <mergeCell ref="EVO59:EVQ59"/>
    <mergeCell ref="EUN59:EUP59"/>
    <mergeCell ref="EUQ59:EUS59"/>
    <mergeCell ref="EUT59:EUV59"/>
    <mergeCell ref="EUW59:EUY59"/>
    <mergeCell ref="EUZ59:EVB59"/>
    <mergeCell ref="ETY59:EUA59"/>
    <mergeCell ref="EUB59:EUD59"/>
    <mergeCell ref="EUE59:EUG59"/>
    <mergeCell ref="EUH59:EUJ59"/>
    <mergeCell ref="EUK59:EUM59"/>
    <mergeCell ref="ETJ59:ETL59"/>
    <mergeCell ref="ETM59:ETO59"/>
    <mergeCell ref="ETP59:ETR59"/>
    <mergeCell ref="ETS59:ETU59"/>
    <mergeCell ref="ETV59:ETX59"/>
    <mergeCell ref="ESU59:ESW59"/>
    <mergeCell ref="ESX59:ESZ59"/>
    <mergeCell ref="ETA59:ETC59"/>
    <mergeCell ref="ETD59:ETF59"/>
    <mergeCell ref="ETG59:ETI59"/>
    <mergeCell ref="ESF59:ESH59"/>
    <mergeCell ref="ESI59:ESK59"/>
    <mergeCell ref="ESL59:ESN59"/>
    <mergeCell ref="ESO59:ESQ59"/>
    <mergeCell ref="ESR59:EST59"/>
    <mergeCell ref="ERQ59:ERS59"/>
    <mergeCell ref="ERT59:ERV59"/>
    <mergeCell ref="ERW59:ERY59"/>
    <mergeCell ref="ERZ59:ESB59"/>
    <mergeCell ref="ESC59:ESE59"/>
    <mergeCell ref="ERB59:ERD59"/>
    <mergeCell ref="ERE59:ERG59"/>
    <mergeCell ref="ERH59:ERJ59"/>
    <mergeCell ref="ERK59:ERM59"/>
    <mergeCell ref="ERN59:ERP59"/>
    <mergeCell ref="EQM59:EQO59"/>
    <mergeCell ref="EQP59:EQR59"/>
    <mergeCell ref="EQS59:EQU59"/>
    <mergeCell ref="EQV59:EQX59"/>
    <mergeCell ref="EQY59:ERA59"/>
    <mergeCell ref="EPX59:EPZ59"/>
    <mergeCell ref="EQA59:EQC59"/>
    <mergeCell ref="EQD59:EQF59"/>
    <mergeCell ref="EQG59:EQI59"/>
    <mergeCell ref="EQJ59:EQL59"/>
    <mergeCell ref="EPI59:EPK59"/>
    <mergeCell ref="EPL59:EPN59"/>
    <mergeCell ref="EPO59:EPQ59"/>
    <mergeCell ref="EPR59:EPT59"/>
    <mergeCell ref="EPU59:EPW59"/>
    <mergeCell ref="EOT59:EOV59"/>
    <mergeCell ref="EOW59:EOY59"/>
    <mergeCell ref="EOZ59:EPB59"/>
    <mergeCell ref="EPC59:EPE59"/>
    <mergeCell ref="EPF59:EPH59"/>
    <mergeCell ref="EOE59:EOG59"/>
    <mergeCell ref="EOH59:EOJ59"/>
    <mergeCell ref="EOK59:EOM59"/>
    <mergeCell ref="EON59:EOP59"/>
    <mergeCell ref="EOQ59:EOS59"/>
    <mergeCell ref="ENP59:ENR59"/>
    <mergeCell ref="ENS59:ENU59"/>
    <mergeCell ref="ENV59:ENX59"/>
    <mergeCell ref="ENY59:EOA59"/>
    <mergeCell ref="EOB59:EOD59"/>
    <mergeCell ref="ENA59:ENC59"/>
    <mergeCell ref="END59:ENF59"/>
    <mergeCell ref="ENG59:ENI59"/>
    <mergeCell ref="ENJ59:ENL59"/>
    <mergeCell ref="ENM59:ENO59"/>
    <mergeCell ref="EML59:EMN59"/>
    <mergeCell ref="EMO59:EMQ59"/>
    <mergeCell ref="EMR59:EMT59"/>
    <mergeCell ref="EMU59:EMW59"/>
    <mergeCell ref="EMX59:EMZ59"/>
    <mergeCell ref="ELW59:ELY59"/>
    <mergeCell ref="ELZ59:EMB59"/>
    <mergeCell ref="EMC59:EME59"/>
    <mergeCell ref="EMF59:EMH59"/>
    <mergeCell ref="EMI59:EMK59"/>
    <mergeCell ref="ELH59:ELJ59"/>
    <mergeCell ref="ELK59:ELM59"/>
    <mergeCell ref="ELN59:ELP59"/>
    <mergeCell ref="ELQ59:ELS59"/>
    <mergeCell ref="ELT59:ELV59"/>
    <mergeCell ref="EKS59:EKU59"/>
    <mergeCell ref="EKV59:EKX59"/>
    <mergeCell ref="EKY59:ELA59"/>
    <mergeCell ref="ELB59:ELD59"/>
    <mergeCell ref="ELE59:ELG59"/>
    <mergeCell ref="EKD59:EKF59"/>
    <mergeCell ref="EKG59:EKI59"/>
    <mergeCell ref="EKJ59:EKL59"/>
    <mergeCell ref="EKM59:EKO59"/>
    <mergeCell ref="EKP59:EKR59"/>
    <mergeCell ref="EJO59:EJQ59"/>
    <mergeCell ref="EJR59:EJT59"/>
    <mergeCell ref="EJU59:EJW59"/>
    <mergeCell ref="EJX59:EJZ59"/>
    <mergeCell ref="EKA59:EKC59"/>
    <mergeCell ref="EIZ59:EJB59"/>
    <mergeCell ref="EJC59:EJE59"/>
    <mergeCell ref="EJF59:EJH59"/>
    <mergeCell ref="EJI59:EJK59"/>
    <mergeCell ref="EJL59:EJN59"/>
    <mergeCell ref="EIK59:EIM59"/>
    <mergeCell ref="EIN59:EIP59"/>
    <mergeCell ref="EIQ59:EIS59"/>
    <mergeCell ref="EIT59:EIV59"/>
    <mergeCell ref="EIW59:EIY59"/>
    <mergeCell ref="EHV59:EHX59"/>
    <mergeCell ref="EHY59:EIA59"/>
    <mergeCell ref="EIB59:EID59"/>
    <mergeCell ref="EIE59:EIG59"/>
    <mergeCell ref="EIH59:EIJ59"/>
    <mergeCell ref="EHG59:EHI59"/>
    <mergeCell ref="EHJ59:EHL59"/>
    <mergeCell ref="EHM59:EHO59"/>
    <mergeCell ref="EHP59:EHR59"/>
    <mergeCell ref="EHS59:EHU59"/>
    <mergeCell ref="EGR59:EGT59"/>
    <mergeCell ref="EGU59:EGW59"/>
    <mergeCell ref="EGX59:EGZ59"/>
    <mergeCell ref="EHA59:EHC59"/>
    <mergeCell ref="EHD59:EHF59"/>
    <mergeCell ref="EGC59:EGE59"/>
    <mergeCell ref="EGF59:EGH59"/>
    <mergeCell ref="EGI59:EGK59"/>
    <mergeCell ref="EGL59:EGN59"/>
    <mergeCell ref="EGO59:EGQ59"/>
    <mergeCell ref="EFN59:EFP59"/>
    <mergeCell ref="EFQ59:EFS59"/>
    <mergeCell ref="EFT59:EFV59"/>
    <mergeCell ref="EFW59:EFY59"/>
    <mergeCell ref="EFZ59:EGB59"/>
    <mergeCell ref="EEY59:EFA59"/>
    <mergeCell ref="EFB59:EFD59"/>
    <mergeCell ref="EFE59:EFG59"/>
    <mergeCell ref="EFH59:EFJ59"/>
    <mergeCell ref="EFK59:EFM59"/>
    <mergeCell ref="EEJ59:EEL59"/>
    <mergeCell ref="EEM59:EEO59"/>
    <mergeCell ref="EEP59:EER59"/>
    <mergeCell ref="EES59:EEU59"/>
    <mergeCell ref="EEV59:EEX59"/>
    <mergeCell ref="EDU59:EDW59"/>
    <mergeCell ref="EDX59:EDZ59"/>
    <mergeCell ref="EEA59:EEC59"/>
    <mergeCell ref="EED59:EEF59"/>
    <mergeCell ref="EEG59:EEI59"/>
    <mergeCell ref="EDF59:EDH59"/>
    <mergeCell ref="EDI59:EDK59"/>
    <mergeCell ref="EDL59:EDN59"/>
    <mergeCell ref="EDO59:EDQ59"/>
    <mergeCell ref="EDR59:EDT59"/>
    <mergeCell ref="ECQ59:ECS59"/>
    <mergeCell ref="ECT59:ECV59"/>
    <mergeCell ref="ECW59:ECY59"/>
    <mergeCell ref="ECZ59:EDB59"/>
    <mergeCell ref="EDC59:EDE59"/>
    <mergeCell ref="ECB59:ECD59"/>
    <mergeCell ref="ECE59:ECG59"/>
    <mergeCell ref="ECH59:ECJ59"/>
    <mergeCell ref="ECK59:ECM59"/>
    <mergeCell ref="ECN59:ECP59"/>
    <mergeCell ref="EBM59:EBO59"/>
    <mergeCell ref="EBP59:EBR59"/>
    <mergeCell ref="EBS59:EBU59"/>
    <mergeCell ref="EBV59:EBX59"/>
    <mergeCell ref="EBY59:ECA59"/>
    <mergeCell ref="EAX59:EAZ59"/>
    <mergeCell ref="EBA59:EBC59"/>
    <mergeCell ref="EBD59:EBF59"/>
    <mergeCell ref="EBG59:EBI59"/>
    <mergeCell ref="EBJ59:EBL59"/>
    <mergeCell ref="EAI59:EAK59"/>
    <mergeCell ref="EAL59:EAN59"/>
    <mergeCell ref="EAO59:EAQ59"/>
    <mergeCell ref="EAR59:EAT59"/>
    <mergeCell ref="EAU59:EAW59"/>
    <mergeCell ref="DZT59:DZV59"/>
    <mergeCell ref="DZW59:DZY59"/>
    <mergeCell ref="DZZ59:EAB59"/>
    <mergeCell ref="EAC59:EAE59"/>
    <mergeCell ref="EAF59:EAH59"/>
    <mergeCell ref="DZE59:DZG59"/>
    <mergeCell ref="DZH59:DZJ59"/>
    <mergeCell ref="DZK59:DZM59"/>
    <mergeCell ref="DZN59:DZP59"/>
    <mergeCell ref="DZQ59:DZS59"/>
    <mergeCell ref="DYP59:DYR59"/>
    <mergeCell ref="DYS59:DYU59"/>
    <mergeCell ref="DYV59:DYX59"/>
    <mergeCell ref="DYY59:DZA59"/>
    <mergeCell ref="DZB59:DZD59"/>
    <mergeCell ref="DYA59:DYC59"/>
    <mergeCell ref="DYD59:DYF59"/>
    <mergeCell ref="DYG59:DYI59"/>
    <mergeCell ref="DYJ59:DYL59"/>
    <mergeCell ref="DYM59:DYO59"/>
    <mergeCell ref="DXL59:DXN59"/>
    <mergeCell ref="DXO59:DXQ59"/>
    <mergeCell ref="DXR59:DXT59"/>
    <mergeCell ref="DXU59:DXW59"/>
    <mergeCell ref="DXX59:DXZ59"/>
    <mergeCell ref="DWW59:DWY59"/>
    <mergeCell ref="DWZ59:DXB59"/>
    <mergeCell ref="DXC59:DXE59"/>
    <mergeCell ref="DXF59:DXH59"/>
    <mergeCell ref="DXI59:DXK59"/>
    <mergeCell ref="DWH59:DWJ59"/>
    <mergeCell ref="DWK59:DWM59"/>
    <mergeCell ref="DWN59:DWP59"/>
    <mergeCell ref="DWQ59:DWS59"/>
    <mergeCell ref="DWT59:DWV59"/>
    <mergeCell ref="DVS59:DVU59"/>
    <mergeCell ref="DVV59:DVX59"/>
    <mergeCell ref="DVY59:DWA59"/>
    <mergeCell ref="DWB59:DWD59"/>
    <mergeCell ref="DWE59:DWG59"/>
    <mergeCell ref="DVD59:DVF59"/>
    <mergeCell ref="DVG59:DVI59"/>
    <mergeCell ref="DVJ59:DVL59"/>
    <mergeCell ref="DVM59:DVO59"/>
    <mergeCell ref="DVP59:DVR59"/>
    <mergeCell ref="DUO59:DUQ59"/>
    <mergeCell ref="DUR59:DUT59"/>
    <mergeCell ref="DUU59:DUW59"/>
    <mergeCell ref="DUX59:DUZ59"/>
    <mergeCell ref="DVA59:DVC59"/>
    <mergeCell ref="DTZ59:DUB59"/>
    <mergeCell ref="DUC59:DUE59"/>
    <mergeCell ref="DUF59:DUH59"/>
    <mergeCell ref="DUI59:DUK59"/>
    <mergeCell ref="DUL59:DUN59"/>
    <mergeCell ref="DTK59:DTM59"/>
    <mergeCell ref="DTN59:DTP59"/>
    <mergeCell ref="DTQ59:DTS59"/>
    <mergeCell ref="DTT59:DTV59"/>
    <mergeCell ref="DTW59:DTY59"/>
    <mergeCell ref="DSV59:DSX59"/>
    <mergeCell ref="DSY59:DTA59"/>
    <mergeCell ref="DTB59:DTD59"/>
    <mergeCell ref="DTE59:DTG59"/>
    <mergeCell ref="DTH59:DTJ59"/>
    <mergeCell ref="DSG59:DSI59"/>
    <mergeCell ref="DSJ59:DSL59"/>
    <mergeCell ref="DSM59:DSO59"/>
    <mergeCell ref="DSP59:DSR59"/>
    <mergeCell ref="DSS59:DSU59"/>
    <mergeCell ref="DRR59:DRT59"/>
    <mergeCell ref="DRU59:DRW59"/>
    <mergeCell ref="DRX59:DRZ59"/>
    <mergeCell ref="DSA59:DSC59"/>
    <mergeCell ref="DSD59:DSF59"/>
    <mergeCell ref="DRC59:DRE59"/>
    <mergeCell ref="DRF59:DRH59"/>
    <mergeCell ref="DRI59:DRK59"/>
    <mergeCell ref="DRL59:DRN59"/>
    <mergeCell ref="DRO59:DRQ59"/>
    <mergeCell ref="DQN59:DQP59"/>
    <mergeCell ref="DQQ59:DQS59"/>
    <mergeCell ref="DQT59:DQV59"/>
    <mergeCell ref="DQW59:DQY59"/>
    <mergeCell ref="DQZ59:DRB59"/>
    <mergeCell ref="DPY59:DQA59"/>
    <mergeCell ref="DQB59:DQD59"/>
    <mergeCell ref="DQE59:DQG59"/>
    <mergeCell ref="DQH59:DQJ59"/>
    <mergeCell ref="DQK59:DQM59"/>
    <mergeCell ref="DPJ59:DPL59"/>
    <mergeCell ref="DPM59:DPO59"/>
    <mergeCell ref="DPP59:DPR59"/>
    <mergeCell ref="DPS59:DPU59"/>
    <mergeCell ref="DPV59:DPX59"/>
    <mergeCell ref="DOU59:DOW59"/>
    <mergeCell ref="DOX59:DOZ59"/>
    <mergeCell ref="DPA59:DPC59"/>
    <mergeCell ref="DPD59:DPF59"/>
    <mergeCell ref="DPG59:DPI59"/>
    <mergeCell ref="DOF59:DOH59"/>
    <mergeCell ref="DOI59:DOK59"/>
    <mergeCell ref="DOL59:DON59"/>
    <mergeCell ref="DOO59:DOQ59"/>
    <mergeCell ref="DOR59:DOT59"/>
    <mergeCell ref="DNQ59:DNS59"/>
    <mergeCell ref="DNT59:DNV59"/>
    <mergeCell ref="DNW59:DNY59"/>
    <mergeCell ref="DNZ59:DOB59"/>
    <mergeCell ref="DOC59:DOE59"/>
    <mergeCell ref="DNB59:DND59"/>
    <mergeCell ref="DNE59:DNG59"/>
    <mergeCell ref="DNH59:DNJ59"/>
    <mergeCell ref="DNK59:DNM59"/>
    <mergeCell ref="DNN59:DNP59"/>
    <mergeCell ref="DMM59:DMO59"/>
    <mergeCell ref="DMP59:DMR59"/>
    <mergeCell ref="DMS59:DMU59"/>
    <mergeCell ref="DMV59:DMX59"/>
    <mergeCell ref="DMY59:DNA59"/>
    <mergeCell ref="DLX59:DLZ59"/>
    <mergeCell ref="DMA59:DMC59"/>
    <mergeCell ref="DMD59:DMF59"/>
    <mergeCell ref="DMG59:DMI59"/>
    <mergeCell ref="DMJ59:DML59"/>
    <mergeCell ref="DLI59:DLK59"/>
    <mergeCell ref="DLL59:DLN59"/>
    <mergeCell ref="DLO59:DLQ59"/>
    <mergeCell ref="DLR59:DLT59"/>
    <mergeCell ref="DLU59:DLW59"/>
    <mergeCell ref="DKT59:DKV59"/>
    <mergeCell ref="DKW59:DKY59"/>
    <mergeCell ref="DKZ59:DLB59"/>
    <mergeCell ref="DLC59:DLE59"/>
    <mergeCell ref="DLF59:DLH59"/>
    <mergeCell ref="DKE59:DKG59"/>
    <mergeCell ref="DKH59:DKJ59"/>
    <mergeCell ref="DKK59:DKM59"/>
    <mergeCell ref="DKN59:DKP59"/>
    <mergeCell ref="DKQ59:DKS59"/>
    <mergeCell ref="DJP59:DJR59"/>
    <mergeCell ref="DJS59:DJU59"/>
    <mergeCell ref="DJV59:DJX59"/>
    <mergeCell ref="DJY59:DKA59"/>
    <mergeCell ref="DKB59:DKD59"/>
    <mergeCell ref="DJA59:DJC59"/>
    <mergeCell ref="DJD59:DJF59"/>
    <mergeCell ref="DJG59:DJI59"/>
    <mergeCell ref="DJJ59:DJL59"/>
    <mergeCell ref="DJM59:DJO59"/>
    <mergeCell ref="DIL59:DIN59"/>
    <mergeCell ref="DIO59:DIQ59"/>
    <mergeCell ref="DIR59:DIT59"/>
    <mergeCell ref="DIU59:DIW59"/>
    <mergeCell ref="DIX59:DIZ59"/>
    <mergeCell ref="DHW59:DHY59"/>
    <mergeCell ref="DHZ59:DIB59"/>
    <mergeCell ref="DIC59:DIE59"/>
    <mergeCell ref="DIF59:DIH59"/>
    <mergeCell ref="DII59:DIK59"/>
    <mergeCell ref="DHH59:DHJ59"/>
    <mergeCell ref="DHK59:DHM59"/>
    <mergeCell ref="DHN59:DHP59"/>
    <mergeCell ref="DHQ59:DHS59"/>
    <mergeCell ref="DHT59:DHV59"/>
    <mergeCell ref="DGS59:DGU59"/>
    <mergeCell ref="DGV59:DGX59"/>
    <mergeCell ref="DGY59:DHA59"/>
    <mergeCell ref="DHB59:DHD59"/>
    <mergeCell ref="DHE59:DHG59"/>
    <mergeCell ref="DGD59:DGF59"/>
    <mergeCell ref="DGG59:DGI59"/>
    <mergeCell ref="DGJ59:DGL59"/>
    <mergeCell ref="DGM59:DGO59"/>
    <mergeCell ref="DGP59:DGR59"/>
    <mergeCell ref="DFO59:DFQ59"/>
    <mergeCell ref="DFR59:DFT59"/>
    <mergeCell ref="DFU59:DFW59"/>
    <mergeCell ref="DFX59:DFZ59"/>
    <mergeCell ref="DGA59:DGC59"/>
    <mergeCell ref="DEZ59:DFB59"/>
    <mergeCell ref="DFC59:DFE59"/>
    <mergeCell ref="DFF59:DFH59"/>
    <mergeCell ref="DFI59:DFK59"/>
    <mergeCell ref="DFL59:DFN59"/>
    <mergeCell ref="DEK59:DEM59"/>
    <mergeCell ref="DEN59:DEP59"/>
    <mergeCell ref="DEQ59:DES59"/>
    <mergeCell ref="DET59:DEV59"/>
    <mergeCell ref="DEW59:DEY59"/>
    <mergeCell ref="DDV59:DDX59"/>
    <mergeCell ref="DDY59:DEA59"/>
    <mergeCell ref="DEB59:DED59"/>
    <mergeCell ref="DEE59:DEG59"/>
    <mergeCell ref="DEH59:DEJ59"/>
    <mergeCell ref="DDG59:DDI59"/>
    <mergeCell ref="DDJ59:DDL59"/>
    <mergeCell ref="DDM59:DDO59"/>
    <mergeCell ref="DDP59:DDR59"/>
    <mergeCell ref="DDS59:DDU59"/>
    <mergeCell ref="DCR59:DCT59"/>
    <mergeCell ref="DCU59:DCW59"/>
    <mergeCell ref="DCX59:DCZ59"/>
    <mergeCell ref="DDA59:DDC59"/>
    <mergeCell ref="DDD59:DDF59"/>
    <mergeCell ref="DCC59:DCE59"/>
    <mergeCell ref="DCF59:DCH59"/>
    <mergeCell ref="DCI59:DCK59"/>
    <mergeCell ref="DCL59:DCN59"/>
    <mergeCell ref="DCO59:DCQ59"/>
    <mergeCell ref="DBN59:DBP59"/>
    <mergeCell ref="DBQ59:DBS59"/>
    <mergeCell ref="DBT59:DBV59"/>
    <mergeCell ref="DBW59:DBY59"/>
    <mergeCell ref="DBZ59:DCB59"/>
    <mergeCell ref="DAY59:DBA59"/>
    <mergeCell ref="DBB59:DBD59"/>
    <mergeCell ref="DBE59:DBG59"/>
    <mergeCell ref="DBH59:DBJ59"/>
    <mergeCell ref="DBK59:DBM59"/>
    <mergeCell ref="DAJ59:DAL59"/>
    <mergeCell ref="DAM59:DAO59"/>
    <mergeCell ref="DAP59:DAR59"/>
    <mergeCell ref="DAS59:DAU59"/>
    <mergeCell ref="DAV59:DAX59"/>
    <mergeCell ref="CZU59:CZW59"/>
    <mergeCell ref="CZX59:CZZ59"/>
    <mergeCell ref="DAA59:DAC59"/>
    <mergeCell ref="DAD59:DAF59"/>
    <mergeCell ref="DAG59:DAI59"/>
    <mergeCell ref="CZF59:CZH59"/>
    <mergeCell ref="CZI59:CZK59"/>
    <mergeCell ref="CZL59:CZN59"/>
    <mergeCell ref="CZO59:CZQ59"/>
    <mergeCell ref="CZR59:CZT59"/>
    <mergeCell ref="CYQ59:CYS59"/>
    <mergeCell ref="CYT59:CYV59"/>
    <mergeCell ref="CYW59:CYY59"/>
    <mergeCell ref="CYZ59:CZB59"/>
    <mergeCell ref="CZC59:CZE59"/>
    <mergeCell ref="CYB59:CYD59"/>
    <mergeCell ref="CYE59:CYG59"/>
    <mergeCell ref="CYH59:CYJ59"/>
    <mergeCell ref="CYK59:CYM59"/>
    <mergeCell ref="CYN59:CYP59"/>
    <mergeCell ref="CXM59:CXO59"/>
    <mergeCell ref="CXP59:CXR59"/>
    <mergeCell ref="CXS59:CXU59"/>
    <mergeCell ref="CXV59:CXX59"/>
    <mergeCell ref="CXY59:CYA59"/>
    <mergeCell ref="CWX59:CWZ59"/>
    <mergeCell ref="CXA59:CXC59"/>
    <mergeCell ref="CXD59:CXF59"/>
    <mergeCell ref="CXG59:CXI59"/>
    <mergeCell ref="CXJ59:CXL59"/>
    <mergeCell ref="CWI59:CWK59"/>
    <mergeCell ref="CWL59:CWN59"/>
    <mergeCell ref="CWO59:CWQ59"/>
    <mergeCell ref="CWR59:CWT59"/>
    <mergeCell ref="CWU59:CWW59"/>
    <mergeCell ref="CVT59:CVV59"/>
    <mergeCell ref="CVW59:CVY59"/>
    <mergeCell ref="CVZ59:CWB59"/>
    <mergeCell ref="CWC59:CWE59"/>
    <mergeCell ref="CWF59:CWH59"/>
    <mergeCell ref="CVE59:CVG59"/>
    <mergeCell ref="CVH59:CVJ59"/>
    <mergeCell ref="CVK59:CVM59"/>
    <mergeCell ref="CVN59:CVP59"/>
    <mergeCell ref="CVQ59:CVS59"/>
    <mergeCell ref="CUP59:CUR59"/>
    <mergeCell ref="CUS59:CUU59"/>
    <mergeCell ref="CUV59:CUX59"/>
    <mergeCell ref="CUY59:CVA59"/>
    <mergeCell ref="CVB59:CVD59"/>
    <mergeCell ref="CUA59:CUC59"/>
    <mergeCell ref="CUD59:CUF59"/>
    <mergeCell ref="CUG59:CUI59"/>
    <mergeCell ref="CUJ59:CUL59"/>
    <mergeCell ref="CUM59:CUO59"/>
    <mergeCell ref="CTL59:CTN59"/>
    <mergeCell ref="CTO59:CTQ59"/>
    <mergeCell ref="CTR59:CTT59"/>
    <mergeCell ref="CTU59:CTW59"/>
    <mergeCell ref="CTX59:CTZ59"/>
    <mergeCell ref="CSW59:CSY59"/>
    <mergeCell ref="CSZ59:CTB59"/>
    <mergeCell ref="CTC59:CTE59"/>
    <mergeCell ref="CTF59:CTH59"/>
    <mergeCell ref="CTI59:CTK59"/>
    <mergeCell ref="CSH59:CSJ59"/>
    <mergeCell ref="CSK59:CSM59"/>
    <mergeCell ref="CSN59:CSP59"/>
    <mergeCell ref="CSQ59:CSS59"/>
    <mergeCell ref="CST59:CSV59"/>
    <mergeCell ref="CRS59:CRU59"/>
    <mergeCell ref="CRV59:CRX59"/>
    <mergeCell ref="CRY59:CSA59"/>
    <mergeCell ref="CSB59:CSD59"/>
    <mergeCell ref="CSE59:CSG59"/>
    <mergeCell ref="CRD59:CRF59"/>
    <mergeCell ref="CRG59:CRI59"/>
    <mergeCell ref="CRJ59:CRL59"/>
    <mergeCell ref="CRM59:CRO59"/>
    <mergeCell ref="CRP59:CRR59"/>
    <mergeCell ref="CQO59:CQQ59"/>
    <mergeCell ref="CQR59:CQT59"/>
    <mergeCell ref="CQU59:CQW59"/>
    <mergeCell ref="CQX59:CQZ59"/>
    <mergeCell ref="CRA59:CRC59"/>
    <mergeCell ref="CPZ59:CQB59"/>
    <mergeCell ref="CQC59:CQE59"/>
    <mergeCell ref="CQF59:CQH59"/>
    <mergeCell ref="CQI59:CQK59"/>
    <mergeCell ref="CQL59:CQN59"/>
    <mergeCell ref="CPK59:CPM59"/>
    <mergeCell ref="CPN59:CPP59"/>
    <mergeCell ref="CPQ59:CPS59"/>
    <mergeCell ref="CPT59:CPV59"/>
    <mergeCell ref="CPW59:CPY59"/>
    <mergeCell ref="COV59:COX59"/>
    <mergeCell ref="COY59:CPA59"/>
    <mergeCell ref="CPB59:CPD59"/>
    <mergeCell ref="CPE59:CPG59"/>
    <mergeCell ref="CPH59:CPJ59"/>
    <mergeCell ref="COG59:COI59"/>
    <mergeCell ref="COJ59:COL59"/>
    <mergeCell ref="COM59:COO59"/>
    <mergeCell ref="COP59:COR59"/>
    <mergeCell ref="COS59:COU59"/>
    <mergeCell ref="CNR59:CNT59"/>
    <mergeCell ref="CNU59:CNW59"/>
    <mergeCell ref="CNX59:CNZ59"/>
    <mergeCell ref="COA59:COC59"/>
    <mergeCell ref="COD59:COF59"/>
    <mergeCell ref="CNC59:CNE59"/>
    <mergeCell ref="CNF59:CNH59"/>
    <mergeCell ref="CNI59:CNK59"/>
    <mergeCell ref="CNL59:CNN59"/>
    <mergeCell ref="CNO59:CNQ59"/>
    <mergeCell ref="CMN59:CMP59"/>
    <mergeCell ref="CMQ59:CMS59"/>
    <mergeCell ref="CMT59:CMV59"/>
    <mergeCell ref="CMW59:CMY59"/>
    <mergeCell ref="CMZ59:CNB59"/>
    <mergeCell ref="CLY59:CMA59"/>
    <mergeCell ref="CMB59:CMD59"/>
    <mergeCell ref="CME59:CMG59"/>
    <mergeCell ref="CMH59:CMJ59"/>
    <mergeCell ref="CMK59:CMM59"/>
    <mergeCell ref="CLJ59:CLL59"/>
    <mergeCell ref="CLM59:CLO59"/>
    <mergeCell ref="CLP59:CLR59"/>
    <mergeCell ref="CLS59:CLU59"/>
    <mergeCell ref="CLV59:CLX59"/>
    <mergeCell ref="CKU59:CKW59"/>
    <mergeCell ref="CKX59:CKZ59"/>
    <mergeCell ref="CLA59:CLC59"/>
    <mergeCell ref="CLD59:CLF59"/>
    <mergeCell ref="CLG59:CLI59"/>
    <mergeCell ref="CKF59:CKH59"/>
    <mergeCell ref="CKI59:CKK59"/>
    <mergeCell ref="CKL59:CKN59"/>
    <mergeCell ref="CKO59:CKQ59"/>
    <mergeCell ref="CKR59:CKT59"/>
    <mergeCell ref="CJQ59:CJS59"/>
    <mergeCell ref="CJT59:CJV59"/>
    <mergeCell ref="CJW59:CJY59"/>
    <mergeCell ref="CJZ59:CKB59"/>
    <mergeCell ref="CKC59:CKE59"/>
    <mergeCell ref="CJB59:CJD59"/>
    <mergeCell ref="CJE59:CJG59"/>
    <mergeCell ref="CJH59:CJJ59"/>
    <mergeCell ref="CJK59:CJM59"/>
    <mergeCell ref="CJN59:CJP59"/>
    <mergeCell ref="CIM59:CIO59"/>
    <mergeCell ref="CIP59:CIR59"/>
    <mergeCell ref="CIS59:CIU59"/>
    <mergeCell ref="CIV59:CIX59"/>
    <mergeCell ref="CIY59:CJA59"/>
    <mergeCell ref="CHX59:CHZ59"/>
    <mergeCell ref="CIA59:CIC59"/>
    <mergeCell ref="CID59:CIF59"/>
    <mergeCell ref="CIG59:CII59"/>
    <mergeCell ref="CIJ59:CIL59"/>
    <mergeCell ref="CHI59:CHK59"/>
    <mergeCell ref="CHL59:CHN59"/>
    <mergeCell ref="CHO59:CHQ59"/>
    <mergeCell ref="CHR59:CHT59"/>
    <mergeCell ref="CHU59:CHW59"/>
    <mergeCell ref="CGT59:CGV59"/>
    <mergeCell ref="CGW59:CGY59"/>
    <mergeCell ref="CGZ59:CHB59"/>
    <mergeCell ref="CHC59:CHE59"/>
    <mergeCell ref="CHF59:CHH59"/>
    <mergeCell ref="CGE59:CGG59"/>
    <mergeCell ref="CGH59:CGJ59"/>
    <mergeCell ref="CGK59:CGM59"/>
    <mergeCell ref="CGN59:CGP59"/>
    <mergeCell ref="CGQ59:CGS59"/>
    <mergeCell ref="CFP59:CFR59"/>
    <mergeCell ref="CFS59:CFU59"/>
    <mergeCell ref="CFV59:CFX59"/>
    <mergeCell ref="CFY59:CGA59"/>
    <mergeCell ref="CGB59:CGD59"/>
    <mergeCell ref="CFA59:CFC59"/>
    <mergeCell ref="CFD59:CFF59"/>
    <mergeCell ref="CFG59:CFI59"/>
    <mergeCell ref="CFJ59:CFL59"/>
    <mergeCell ref="CFM59:CFO59"/>
    <mergeCell ref="CEL59:CEN59"/>
    <mergeCell ref="CEO59:CEQ59"/>
    <mergeCell ref="CER59:CET59"/>
    <mergeCell ref="CEU59:CEW59"/>
    <mergeCell ref="CEX59:CEZ59"/>
    <mergeCell ref="CDW59:CDY59"/>
    <mergeCell ref="CDZ59:CEB59"/>
    <mergeCell ref="CEC59:CEE59"/>
    <mergeCell ref="CEF59:CEH59"/>
    <mergeCell ref="CEI59:CEK59"/>
    <mergeCell ref="CDH59:CDJ59"/>
    <mergeCell ref="CDK59:CDM59"/>
    <mergeCell ref="CDN59:CDP59"/>
    <mergeCell ref="CDQ59:CDS59"/>
    <mergeCell ref="CDT59:CDV59"/>
    <mergeCell ref="CCS59:CCU59"/>
    <mergeCell ref="CCV59:CCX59"/>
    <mergeCell ref="CCY59:CDA59"/>
    <mergeCell ref="CDB59:CDD59"/>
    <mergeCell ref="CDE59:CDG59"/>
    <mergeCell ref="CCD59:CCF59"/>
    <mergeCell ref="CCG59:CCI59"/>
    <mergeCell ref="CCJ59:CCL59"/>
    <mergeCell ref="CCM59:CCO59"/>
    <mergeCell ref="CCP59:CCR59"/>
    <mergeCell ref="CBO59:CBQ59"/>
    <mergeCell ref="CBR59:CBT59"/>
    <mergeCell ref="CBU59:CBW59"/>
    <mergeCell ref="CBX59:CBZ59"/>
    <mergeCell ref="CCA59:CCC59"/>
    <mergeCell ref="CAZ59:CBB59"/>
    <mergeCell ref="CBC59:CBE59"/>
    <mergeCell ref="CBF59:CBH59"/>
    <mergeCell ref="CBI59:CBK59"/>
    <mergeCell ref="CBL59:CBN59"/>
    <mergeCell ref="CAK59:CAM59"/>
    <mergeCell ref="CAN59:CAP59"/>
    <mergeCell ref="CAQ59:CAS59"/>
    <mergeCell ref="CAT59:CAV59"/>
    <mergeCell ref="CAW59:CAY59"/>
    <mergeCell ref="BZV59:BZX59"/>
    <mergeCell ref="BZY59:CAA59"/>
    <mergeCell ref="CAB59:CAD59"/>
    <mergeCell ref="CAE59:CAG59"/>
    <mergeCell ref="CAH59:CAJ59"/>
    <mergeCell ref="BZG59:BZI59"/>
    <mergeCell ref="BZJ59:BZL59"/>
    <mergeCell ref="BZM59:BZO59"/>
    <mergeCell ref="BZP59:BZR59"/>
    <mergeCell ref="BZS59:BZU59"/>
    <mergeCell ref="BYR59:BYT59"/>
    <mergeCell ref="BYU59:BYW59"/>
    <mergeCell ref="BYX59:BYZ59"/>
    <mergeCell ref="BZA59:BZC59"/>
    <mergeCell ref="BZD59:BZF59"/>
    <mergeCell ref="BYC59:BYE59"/>
    <mergeCell ref="BYF59:BYH59"/>
    <mergeCell ref="BYI59:BYK59"/>
    <mergeCell ref="BYL59:BYN59"/>
    <mergeCell ref="BYO59:BYQ59"/>
    <mergeCell ref="BXN59:BXP59"/>
    <mergeCell ref="BXQ59:BXS59"/>
    <mergeCell ref="BXT59:BXV59"/>
    <mergeCell ref="BXW59:BXY59"/>
    <mergeCell ref="BXZ59:BYB59"/>
    <mergeCell ref="BWY59:BXA59"/>
    <mergeCell ref="BXB59:BXD59"/>
    <mergeCell ref="BXE59:BXG59"/>
    <mergeCell ref="BXH59:BXJ59"/>
    <mergeCell ref="BXK59:BXM59"/>
    <mergeCell ref="BWJ59:BWL59"/>
    <mergeCell ref="BWM59:BWO59"/>
    <mergeCell ref="BWP59:BWR59"/>
    <mergeCell ref="BWS59:BWU59"/>
    <mergeCell ref="BWV59:BWX59"/>
    <mergeCell ref="BVU59:BVW59"/>
    <mergeCell ref="BVX59:BVZ59"/>
    <mergeCell ref="BWA59:BWC59"/>
    <mergeCell ref="BWD59:BWF59"/>
    <mergeCell ref="BWG59:BWI59"/>
    <mergeCell ref="BVF59:BVH59"/>
    <mergeCell ref="BVI59:BVK59"/>
    <mergeCell ref="BVL59:BVN59"/>
    <mergeCell ref="BVO59:BVQ59"/>
    <mergeCell ref="BVR59:BVT59"/>
    <mergeCell ref="BUQ59:BUS59"/>
    <mergeCell ref="BUT59:BUV59"/>
    <mergeCell ref="BUW59:BUY59"/>
    <mergeCell ref="BUZ59:BVB59"/>
    <mergeCell ref="BVC59:BVE59"/>
    <mergeCell ref="BUB59:BUD59"/>
    <mergeCell ref="BUE59:BUG59"/>
    <mergeCell ref="BUH59:BUJ59"/>
    <mergeCell ref="BUK59:BUM59"/>
    <mergeCell ref="BUN59:BUP59"/>
    <mergeCell ref="BTM59:BTO59"/>
    <mergeCell ref="BTP59:BTR59"/>
    <mergeCell ref="BTS59:BTU59"/>
    <mergeCell ref="BTV59:BTX59"/>
    <mergeCell ref="BTY59:BUA59"/>
    <mergeCell ref="BSX59:BSZ59"/>
    <mergeCell ref="BTA59:BTC59"/>
    <mergeCell ref="BTD59:BTF59"/>
    <mergeCell ref="BTG59:BTI59"/>
    <mergeCell ref="BTJ59:BTL59"/>
    <mergeCell ref="BSI59:BSK59"/>
    <mergeCell ref="BSL59:BSN59"/>
    <mergeCell ref="BSO59:BSQ59"/>
    <mergeCell ref="BSR59:BST59"/>
    <mergeCell ref="BSU59:BSW59"/>
    <mergeCell ref="BRT59:BRV59"/>
    <mergeCell ref="BRW59:BRY59"/>
    <mergeCell ref="BRZ59:BSB59"/>
    <mergeCell ref="BSC59:BSE59"/>
    <mergeCell ref="BSF59:BSH59"/>
    <mergeCell ref="BRE59:BRG59"/>
    <mergeCell ref="BRH59:BRJ59"/>
    <mergeCell ref="BRK59:BRM59"/>
    <mergeCell ref="BRN59:BRP59"/>
    <mergeCell ref="BRQ59:BRS59"/>
    <mergeCell ref="BQP59:BQR59"/>
    <mergeCell ref="BQS59:BQU59"/>
    <mergeCell ref="BQV59:BQX59"/>
    <mergeCell ref="BQY59:BRA59"/>
    <mergeCell ref="BRB59:BRD59"/>
    <mergeCell ref="BQA59:BQC59"/>
    <mergeCell ref="BQD59:BQF59"/>
    <mergeCell ref="BQG59:BQI59"/>
    <mergeCell ref="BQJ59:BQL59"/>
    <mergeCell ref="BQM59:BQO59"/>
    <mergeCell ref="BPL59:BPN59"/>
    <mergeCell ref="BPO59:BPQ59"/>
    <mergeCell ref="BPR59:BPT59"/>
    <mergeCell ref="BPU59:BPW59"/>
    <mergeCell ref="BPX59:BPZ59"/>
    <mergeCell ref="BOW59:BOY59"/>
    <mergeCell ref="BOZ59:BPB59"/>
    <mergeCell ref="BPC59:BPE59"/>
    <mergeCell ref="BPF59:BPH59"/>
    <mergeCell ref="BPI59:BPK59"/>
    <mergeCell ref="BOH59:BOJ59"/>
    <mergeCell ref="BOK59:BOM59"/>
    <mergeCell ref="BON59:BOP59"/>
    <mergeCell ref="BOQ59:BOS59"/>
    <mergeCell ref="BOT59:BOV59"/>
    <mergeCell ref="BNS59:BNU59"/>
    <mergeCell ref="BNV59:BNX59"/>
    <mergeCell ref="BNY59:BOA59"/>
    <mergeCell ref="BOB59:BOD59"/>
    <mergeCell ref="BOE59:BOG59"/>
    <mergeCell ref="BND59:BNF59"/>
    <mergeCell ref="BNG59:BNI59"/>
    <mergeCell ref="BNJ59:BNL59"/>
    <mergeCell ref="BNM59:BNO59"/>
    <mergeCell ref="BNP59:BNR59"/>
    <mergeCell ref="BMO59:BMQ59"/>
    <mergeCell ref="BMR59:BMT59"/>
    <mergeCell ref="BMU59:BMW59"/>
    <mergeCell ref="BMX59:BMZ59"/>
    <mergeCell ref="BNA59:BNC59"/>
    <mergeCell ref="BLZ59:BMB59"/>
    <mergeCell ref="BMC59:BME59"/>
    <mergeCell ref="BMF59:BMH59"/>
    <mergeCell ref="BMI59:BMK59"/>
    <mergeCell ref="BML59:BMN59"/>
    <mergeCell ref="BLK59:BLM59"/>
    <mergeCell ref="BLN59:BLP59"/>
    <mergeCell ref="BLQ59:BLS59"/>
    <mergeCell ref="BLT59:BLV59"/>
    <mergeCell ref="BLW59:BLY59"/>
    <mergeCell ref="BKV59:BKX59"/>
    <mergeCell ref="BKY59:BLA59"/>
    <mergeCell ref="BLB59:BLD59"/>
    <mergeCell ref="BLE59:BLG59"/>
    <mergeCell ref="BLH59:BLJ59"/>
    <mergeCell ref="BKG59:BKI59"/>
    <mergeCell ref="BKJ59:BKL59"/>
    <mergeCell ref="BKM59:BKO59"/>
    <mergeCell ref="BKP59:BKR59"/>
    <mergeCell ref="BKS59:BKU59"/>
    <mergeCell ref="BJR59:BJT59"/>
    <mergeCell ref="BJU59:BJW59"/>
    <mergeCell ref="BJX59:BJZ59"/>
    <mergeCell ref="BKA59:BKC59"/>
    <mergeCell ref="BKD59:BKF59"/>
    <mergeCell ref="BJC59:BJE59"/>
    <mergeCell ref="BJF59:BJH59"/>
    <mergeCell ref="BJI59:BJK59"/>
    <mergeCell ref="BJL59:BJN59"/>
    <mergeCell ref="BJO59:BJQ59"/>
    <mergeCell ref="BIN59:BIP59"/>
    <mergeCell ref="BIQ59:BIS59"/>
    <mergeCell ref="BIT59:BIV59"/>
    <mergeCell ref="BIW59:BIY59"/>
    <mergeCell ref="BIZ59:BJB59"/>
    <mergeCell ref="BHY59:BIA59"/>
    <mergeCell ref="BIB59:BID59"/>
    <mergeCell ref="BIE59:BIG59"/>
    <mergeCell ref="BIH59:BIJ59"/>
    <mergeCell ref="BIK59:BIM59"/>
    <mergeCell ref="BHJ59:BHL59"/>
    <mergeCell ref="BHM59:BHO59"/>
    <mergeCell ref="BHP59:BHR59"/>
    <mergeCell ref="BHS59:BHU59"/>
    <mergeCell ref="BHV59:BHX59"/>
    <mergeCell ref="BGU59:BGW59"/>
    <mergeCell ref="BGX59:BGZ59"/>
    <mergeCell ref="BHA59:BHC59"/>
    <mergeCell ref="BHD59:BHF59"/>
    <mergeCell ref="BHG59:BHI59"/>
    <mergeCell ref="BGF59:BGH59"/>
    <mergeCell ref="BGI59:BGK59"/>
    <mergeCell ref="BGL59:BGN59"/>
    <mergeCell ref="BGO59:BGQ59"/>
    <mergeCell ref="BGR59:BGT59"/>
    <mergeCell ref="BFQ59:BFS59"/>
    <mergeCell ref="BFT59:BFV59"/>
    <mergeCell ref="BFW59:BFY59"/>
    <mergeCell ref="BFZ59:BGB59"/>
    <mergeCell ref="BGC59:BGE59"/>
    <mergeCell ref="BFB59:BFD59"/>
    <mergeCell ref="BFE59:BFG59"/>
    <mergeCell ref="BFH59:BFJ59"/>
    <mergeCell ref="BFK59:BFM59"/>
    <mergeCell ref="BFN59:BFP59"/>
    <mergeCell ref="BEM59:BEO59"/>
    <mergeCell ref="BEP59:BER59"/>
    <mergeCell ref="BES59:BEU59"/>
    <mergeCell ref="BEV59:BEX59"/>
    <mergeCell ref="BEY59:BFA59"/>
    <mergeCell ref="BDX59:BDZ59"/>
    <mergeCell ref="BEA59:BEC59"/>
    <mergeCell ref="BED59:BEF59"/>
    <mergeCell ref="BEG59:BEI59"/>
    <mergeCell ref="BEJ59:BEL59"/>
    <mergeCell ref="BDI59:BDK59"/>
    <mergeCell ref="BDL59:BDN59"/>
    <mergeCell ref="BDO59:BDQ59"/>
    <mergeCell ref="BDR59:BDT59"/>
    <mergeCell ref="BDU59:BDW59"/>
    <mergeCell ref="BCT59:BCV59"/>
    <mergeCell ref="BCW59:BCY59"/>
    <mergeCell ref="BCZ59:BDB59"/>
    <mergeCell ref="BDC59:BDE59"/>
    <mergeCell ref="BDF59:BDH59"/>
    <mergeCell ref="BCE59:BCG59"/>
    <mergeCell ref="BCH59:BCJ59"/>
    <mergeCell ref="BCK59:BCM59"/>
    <mergeCell ref="BCN59:BCP59"/>
    <mergeCell ref="BCQ59:BCS59"/>
    <mergeCell ref="BBP59:BBR59"/>
    <mergeCell ref="BBS59:BBU59"/>
    <mergeCell ref="BBV59:BBX59"/>
    <mergeCell ref="BBY59:BCA59"/>
    <mergeCell ref="BCB59:BCD59"/>
    <mergeCell ref="BBA59:BBC59"/>
    <mergeCell ref="BBD59:BBF59"/>
    <mergeCell ref="BBG59:BBI59"/>
    <mergeCell ref="BBJ59:BBL59"/>
    <mergeCell ref="BBM59:BBO59"/>
    <mergeCell ref="BAL59:BAN59"/>
    <mergeCell ref="BAO59:BAQ59"/>
    <mergeCell ref="BAR59:BAT59"/>
    <mergeCell ref="BAU59:BAW59"/>
    <mergeCell ref="BAX59:BAZ59"/>
    <mergeCell ref="AZW59:AZY59"/>
    <mergeCell ref="AZZ59:BAB59"/>
    <mergeCell ref="BAC59:BAE59"/>
    <mergeCell ref="BAF59:BAH59"/>
    <mergeCell ref="BAI59:BAK59"/>
    <mergeCell ref="AZH59:AZJ59"/>
    <mergeCell ref="AZK59:AZM59"/>
    <mergeCell ref="AZN59:AZP59"/>
    <mergeCell ref="AZQ59:AZS59"/>
    <mergeCell ref="AZT59:AZV59"/>
    <mergeCell ref="AYS59:AYU59"/>
    <mergeCell ref="AYV59:AYX59"/>
    <mergeCell ref="AYY59:AZA59"/>
    <mergeCell ref="AZB59:AZD59"/>
    <mergeCell ref="AZE59:AZG59"/>
    <mergeCell ref="AYD59:AYF59"/>
    <mergeCell ref="AYG59:AYI59"/>
    <mergeCell ref="AYJ59:AYL59"/>
    <mergeCell ref="AYM59:AYO59"/>
    <mergeCell ref="AYP59:AYR59"/>
    <mergeCell ref="AXO59:AXQ59"/>
    <mergeCell ref="AXR59:AXT59"/>
    <mergeCell ref="AXU59:AXW59"/>
    <mergeCell ref="AXX59:AXZ59"/>
    <mergeCell ref="AYA59:AYC59"/>
    <mergeCell ref="AWZ59:AXB59"/>
    <mergeCell ref="AXC59:AXE59"/>
    <mergeCell ref="AXF59:AXH59"/>
    <mergeCell ref="AXI59:AXK59"/>
    <mergeCell ref="AXL59:AXN59"/>
    <mergeCell ref="AWK59:AWM59"/>
    <mergeCell ref="AWN59:AWP59"/>
    <mergeCell ref="AWQ59:AWS59"/>
    <mergeCell ref="AWT59:AWV59"/>
    <mergeCell ref="AWW59:AWY59"/>
    <mergeCell ref="AVV59:AVX59"/>
    <mergeCell ref="AVY59:AWA59"/>
    <mergeCell ref="AWB59:AWD59"/>
    <mergeCell ref="AWE59:AWG59"/>
    <mergeCell ref="AWH59:AWJ59"/>
    <mergeCell ref="AVG59:AVI59"/>
    <mergeCell ref="AVJ59:AVL59"/>
    <mergeCell ref="AVM59:AVO59"/>
    <mergeCell ref="AVP59:AVR59"/>
    <mergeCell ref="AVS59:AVU59"/>
    <mergeCell ref="AUR59:AUT59"/>
    <mergeCell ref="AUU59:AUW59"/>
    <mergeCell ref="AUX59:AUZ59"/>
    <mergeCell ref="AVA59:AVC59"/>
    <mergeCell ref="AVD59:AVF59"/>
    <mergeCell ref="AUC59:AUE59"/>
    <mergeCell ref="AUF59:AUH59"/>
    <mergeCell ref="AUI59:AUK59"/>
    <mergeCell ref="AUL59:AUN59"/>
    <mergeCell ref="AUO59:AUQ59"/>
    <mergeCell ref="ATN59:ATP59"/>
    <mergeCell ref="ATQ59:ATS59"/>
    <mergeCell ref="ATT59:ATV59"/>
    <mergeCell ref="ATW59:ATY59"/>
    <mergeCell ref="ATZ59:AUB59"/>
    <mergeCell ref="ASY59:ATA59"/>
    <mergeCell ref="ATB59:ATD59"/>
    <mergeCell ref="ATE59:ATG59"/>
    <mergeCell ref="ATH59:ATJ59"/>
    <mergeCell ref="ATK59:ATM59"/>
    <mergeCell ref="ASJ59:ASL59"/>
    <mergeCell ref="ASM59:ASO59"/>
    <mergeCell ref="ASP59:ASR59"/>
    <mergeCell ref="ASS59:ASU59"/>
    <mergeCell ref="ASV59:ASX59"/>
    <mergeCell ref="ARU59:ARW59"/>
    <mergeCell ref="ARX59:ARZ59"/>
    <mergeCell ref="ASA59:ASC59"/>
    <mergeCell ref="ASD59:ASF59"/>
    <mergeCell ref="ASG59:ASI59"/>
    <mergeCell ref="ARF59:ARH59"/>
    <mergeCell ref="ARI59:ARK59"/>
    <mergeCell ref="ARL59:ARN59"/>
    <mergeCell ref="ARO59:ARQ59"/>
    <mergeCell ref="ARR59:ART59"/>
    <mergeCell ref="AQQ59:AQS59"/>
    <mergeCell ref="AQT59:AQV59"/>
    <mergeCell ref="AQW59:AQY59"/>
    <mergeCell ref="AQZ59:ARB59"/>
    <mergeCell ref="ARC59:ARE59"/>
    <mergeCell ref="AQB59:AQD59"/>
    <mergeCell ref="AQE59:AQG59"/>
    <mergeCell ref="AQH59:AQJ59"/>
    <mergeCell ref="AQK59:AQM59"/>
    <mergeCell ref="AQN59:AQP59"/>
    <mergeCell ref="APM59:APO59"/>
    <mergeCell ref="APP59:APR59"/>
    <mergeCell ref="APS59:APU59"/>
    <mergeCell ref="APV59:APX59"/>
    <mergeCell ref="APY59:AQA59"/>
    <mergeCell ref="AOX59:AOZ59"/>
    <mergeCell ref="APA59:APC59"/>
    <mergeCell ref="APD59:APF59"/>
    <mergeCell ref="APG59:API59"/>
    <mergeCell ref="APJ59:APL59"/>
    <mergeCell ref="AOI59:AOK59"/>
    <mergeCell ref="AOL59:AON59"/>
    <mergeCell ref="AOO59:AOQ59"/>
    <mergeCell ref="AOR59:AOT59"/>
    <mergeCell ref="AOU59:AOW59"/>
    <mergeCell ref="ANT59:ANV59"/>
    <mergeCell ref="ANW59:ANY59"/>
    <mergeCell ref="ANZ59:AOB59"/>
    <mergeCell ref="AOC59:AOE59"/>
    <mergeCell ref="AOF59:AOH59"/>
    <mergeCell ref="ANE59:ANG59"/>
    <mergeCell ref="ANH59:ANJ59"/>
    <mergeCell ref="ANK59:ANM59"/>
    <mergeCell ref="ANN59:ANP59"/>
    <mergeCell ref="ANQ59:ANS59"/>
    <mergeCell ref="AMP59:AMR59"/>
    <mergeCell ref="AMS59:AMU59"/>
    <mergeCell ref="AMV59:AMX59"/>
    <mergeCell ref="AMY59:ANA59"/>
    <mergeCell ref="ANB59:AND59"/>
    <mergeCell ref="AMA59:AMC59"/>
    <mergeCell ref="AMD59:AMF59"/>
    <mergeCell ref="AMG59:AMI59"/>
    <mergeCell ref="AMJ59:AML59"/>
    <mergeCell ref="AMM59:AMO59"/>
    <mergeCell ref="ALL59:ALN59"/>
    <mergeCell ref="ALO59:ALQ59"/>
    <mergeCell ref="ALR59:ALT59"/>
    <mergeCell ref="ALU59:ALW59"/>
    <mergeCell ref="ALX59:ALZ59"/>
    <mergeCell ref="AKW59:AKY59"/>
    <mergeCell ref="AKZ59:ALB59"/>
    <mergeCell ref="ALC59:ALE59"/>
    <mergeCell ref="ALF59:ALH59"/>
    <mergeCell ref="ALI59:ALK59"/>
    <mergeCell ref="AKH59:AKJ59"/>
    <mergeCell ref="AKK59:AKM59"/>
    <mergeCell ref="AKN59:AKP59"/>
    <mergeCell ref="AKQ59:AKS59"/>
    <mergeCell ref="AKT59:AKV59"/>
    <mergeCell ref="AJS59:AJU59"/>
    <mergeCell ref="AJV59:AJX59"/>
    <mergeCell ref="AJY59:AKA59"/>
    <mergeCell ref="AKB59:AKD59"/>
    <mergeCell ref="AKE59:AKG59"/>
    <mergeCell ref="AJD59:AJF59"/>
    <mergeCell ref="AJG59:AJI59"/>
    <mergeCell ref="AJJ59:AJL59"/>
    <mergeCell ref="AJM59:AJO59"/>
    <mergeCell ref="AJP59:AJR59"/>
    <mergeCell ref="AIO59:AIQ59"/>
    <mergeCell ref="AIR59:AIT59"/>
    <mergeCell ref="AIU59:AIW59"/>
    <mergeCell ref="AIX59:AIZ59"/>
    <mergeCell ref="AJA59:AJC59"/>
    <mergeCell ref="AHZ59:AIB59"/>
    <mergeCell ref="AIC59:AIE59"/>
    <mergeCell ref="AIF59:AIH59"/>
    <mergeCell ref="AII59:AIK59"/>
    <mergeCell ref="AIL59:AIN59"/>
    <mergeCell ref="AHK59:AHM59"/>
    <mergeCell ref="AHN59:AHP59"/>
    <mergeCell ref="AHQ59:AHS59"/>
    <mergeCell ref="AHT59:AHV59"/>
    <mergeCell ref="AHW59:AHY59"/>
    <mergeCell ref="AGV59:AGX59"/>
    <mergeCell ref="AGY59:AHA59"/>
    <mergeCell ref="AHB59:AHD59"/>
    <mergeCell ref="AHE59:AHG59"/>
    <mergeCell ref="AHH59:AHJ59"/>
    <mergeCell ref="AGG59:AGI59"/>
    <mergeCell ref="AGJ59:AGL59"/>
    <mergeCell ref="AGM59:AGO59"/>
    <mergeCell ref="AGP59:AGR59"/>
    <mergeCell ref="AGS59:AGU59"/>
    <mergeCell ref="AFR59:AFT59"/>
    <mergeCell ref="AFU59:AFW59"/>
    <mergeCell ref="AFX59:AFZ59"/>
    <mergeCell ref="AGA59:AGC59"/>
    <mergeCell ref="AGD59:AGF59"/>
    <mergeCell ref="AFC59:AFE59"/>
    <mergeCell ref="AFF59:AFH59"/>
    <mergeCell ref="AFI59:AFK59"/>
    <mergeCell ref="AFL59:AFN59"/>
    <mergeCell ref="AFO59:AFQ59"/>
    <mergeCell ref="AEN59:AEP59"/>
    <mergeCell ref="AEQ59:AES59"/>
    <mergeCell ref="AET59:AEV59"/>
    <mergeCell ref="AEW59:AEY59"/>
    <mergeCell ref="AEZ59:AFB59"/>
    <mergeCell ref="ADY59:AEA59"/>
    <mergeCell ref="AEB59:AED59"/>
    <mergeCell ref="AEE59:AEG59"/>
    <mergeCell ref="AEH59:AEJ59"/>
    <mergeCell ref="AEK59:AEM59"/>
    <mergeCell ref="ADJ59:ADL59"/>
    <mergeCell ref="ADM59:ADO59"/>
    <mergeCell ref="ADP59:ADR59"/>
    <mergeCell ref="ADS59:ADU59"/>
    <mergeCell ref="ADV59:ADX59"/>
    <mergeCell ref="ACU59:ACW59"/>
    <mergeCell ref="ACX59:ACZ59"/>
    <mergeCell ref="ADA59:ADC59"/>
    <mergeCell ref="ADD59:ADF59"/>
    <mergeCell ref="ADG59:ADI59"/>
    <mergeCell ref="ACF59:ACH59"/>
    <mergeCell ref="ACI59:ACK59"/>
    <mergeCell ref="ACL59:ACN59"/>
    <mergeCell ref="ACO59:ACQ59"/>
    <mergeCell ref="ACR59:ACT59"/>
    <mergeCell ref="ABQ59:ABS59"/>
    <mergeCell ref="ABT59:ABV59"/>
    <mergeCell ref="ABW59:ABY59"/>
    <mergeCell ref="ABZ59:ACB59"/>
    <mergeCell ref="ACC59:ACE59"/>
    <mergeCell ref="ABB59:ABD59"/>
    <mergeCell ref="ABE59:ABG59"/>
    <mergeCell ref="ABH59:ABJ59"/>
    <mergeCell ref="ABK59:ABM59"/>
    <mergeCell ref="ABN59:ABP59"/>
    <mergeCell ref="AAM59:AAO59"/>
    <mergeCell ref="AAP59:AAR59"/>
    <mergeCell ref="AAS59:AAU59"/>
    <mergeCell ref="AAV59:AAX59"/>
    <mergeCell ref="AAY59:ABA59"/>
    <mergeCell ref="ZX59:ZZ59"/>
    <mergeCell ref="AAA59:AAC59"/>
    <mergeCell ref="AAD59:AAF59"/>
    <mergeCell ref="AAG59:AAI59"/>
    <mergeCell ref="AAJ59:AAL59"/>
    <mergeCell ref="ZI59:ZK59"/>
    <mergeCell ref="ZL59:ZN59"/>
    <mergeCell ref="ZO59:ZQ59"/>
    <mergeCell ref="ZR59:ZT59"/>
    <mergeCell ref="ZU59:ZW59"/>
    <mergeCell ref="YT59:YV59"/>
    <mergeCell ref="YW59:YY59"/>
    <mergeCell ref="YZ59:ZB59"/>
    <mergeCell ref="ZC59:ZE59"/>
    <mergeCell ref="ZF59:ZH59"/>
    <mergeCell ref="YE59:YG59"/>
    <mergeCell ref="YH59:YJ59"/>
    <mergeCell ref="YK59:YM59"/>
    <mergeCell ref="YN59:YP59"/>
    <mergeCell ref="YQ59:YS59"/>
    <mergeCell ref="XP59:XR59"/>
    <mergeCell ref="XS59:XU59"/>
    <mergeCell ref="XV59:XX59"/>
    <mergeCell ref="XY59:YA59"/>
    <mergeCell ref="YB59:YD59"/>
    <mergeCell ref="XA59:XC59"/>
    <mergeCell ref="XD59:XF59"/>
    <mergeCell ref="XG59:XI59"/>
    <mergeCell ref="XJ59:XL59"/>
    <mergeCell ref="XM59:XO59"/>
    <mergeCell ref="WL59:WN59"/>
    <mergeCell ref="WO59:WQ59"/>
    <mergeCell ref="WR59:WT59"/>
    <mergeCell ref="WU59:WW59"/>
    <mergeCell ref="WX59:WZ59"/>
    <mergeCell ref="VW59:VY59"/>
    <mergeCell ref="VZ59:WB59"/>
    <mergeCell ref="WC59:WE59"/>
    <mergeCell ref="WF59:WH59"/>
    <mergeCell ref="WI59:WK59"/>
    <mergeCell ref="VH59:VJ59"/>
    <mergeCell ref="VK59:VM59"/>
    <mergeCell ref="VN59:VP59"/>
    <mergeCell ref="VQ59:VS59"/>
    <mergeCell ref="VT59:VV59"/>
    <mergeCell ref="US59:UU59"/>
    <mergeCell ref="UV59:UX59"/>
    <mergeCell ref="UY59:VA59"/>
    <mergeCell ref="VB59:VD59"/>
    <mergeCell ref="VE59:VG59"/>
    <mergeCell ref="UD59:UF59"/>
    <mergeCell ref="UG59:UI59"/>
    <mergeCell ref="UJ59:UL59"/>
    <mergeCell ref="UM59:UO59"/>
    <mergeCell ref="UP59:UR59"/>
    <mergeCell ref="TO59:TQ59"/>
    <mergeCell ref="TR59:TT59"/>
    <mergeCell ref="TU59:TW59"/>
    <mergeCell ref="TX59:TZ59"/>
    <mergeCell ref="UA59:UC59"/>
    <mergeCell ref="SZ59:TB59"/>
    <mergeCell ref="TC59:TE59"/>
    <mergeCell ref="TF59:TH59"/>
    <mergeCell ref="TI59:TK59"/>
    <mergeCell ref="TL59:TN59"/>
    <mergeCell ref="SK59:SM59"/>
    <mergeCell ref="SN59:SP59"/>
    <mergeCell ref="SQ59:SS59"/>
    <mergeCell ref="ST59:SV59"/>
    <mergeCell ref="SW59:SY59"/>
    <mergeCell ref="RV59:RX59"/>
    <mergeCell ref="RY59:SA59"/>
    <mergeCell ref="SB59:SD59"/>
    <mergeCell ref="SE59:SG59"/>
    <mergeCell ref="SH59:SJ59"/>
    <mergeCell ref="RG59:RI59"/>
    <mergeCell ref="RJ59:RL59"/>
    <mergeCell ref="RM59:RO59"/>
    <mergeCell ref="RP59:RR59"/>
    <mergeCell ref="RS59:RU59"/>
    <mergeCell ref="QR59:QT59"/>
    <mergeCell ref="QU59:QW59"/>
    <mergeCell ref="QX59:QZ59"/>
    <mergeCell ref="RA59:RC59"/>
    <mergeCell ref="RD59:RF59"/>
    <mergeCell ref="QC59:QE59"/>
    <mergeCell ref="QF59:QH59"/>
    <mergeCell ref="QI59:QK59"/>
    <mergeCell ref="QL59:QN59"/>
    <mergeCell ref="QO59:QQ59"/>
    <mergeCell ref="PN59:PP59"/>
    <mergeCell ref="PQ59:PS59"/>
    <mergeCell ref="PT59:PV59"/>
    <mergeCell ref="PW59:PY59"/>
    <mergeCell ref="PZ59:QB59"/>
    <mergeCell ref="OY59:PA59"/>
    <mergeCell ref="PB59:PD59"/>
    <mergeCell ref="PE59:PG59"/>
    <mergeCell ref="PH59:PJ59"/>
    <mergeCell ref="PK59:PM59"/>
    <mergeCell ref="OJ59:OL59"/>
    <mergeCell ref="OM59:OO59"/>
    <mergeCell ref="OP59:OR59"/>
    <mergeCell ref="OS59:OU59"/>
    <mergeCell ref="OV59:OX59"/>
    <mergeCell ref="NU59:NW59"/>
    <mergeCell ref="NX59:NZ59"/>
    <mergeCell ref="OA59:OC59"/>
    <mergeCell ref="OD59:OF59"/>
    <mergeCell ref="OG59:OI59"/>
    <mergeCell ref="NF59:NH59"/>
    <mergeCell ref="NI59:NK59"/>
    <mergeCell ref="NL59:NN59"/>
    <mergeCell ref="NO59:NQ59"/>
    <mergeCell ref="NR59:NT59"/>
    <mergeCell ref="MQ59:MS59"/>
    <mergeCell ref="MT59:MV59"/>
    <mergeCell ref="MW59:MY59"/>
    <mergeCell ref="MZ59:NB59"/>
    <mergeCell ref="NC59:NE59"/>
    <mergeCell ref="MB59:MD59"/>
    <mergeCell ref="ME59:MG59"/>
    <mergeCell ref="MH59:MJ59"/>
    <mergeCell ref="MK59:MM59"/>
    <mergeCell ref="MN59:MP59"/>
    <mergeCell ref="LM59:LO59"/>
    <mergeCell ref="LP59:LR59"/>
    <mergeCell ref="LS59:LU59"/>
    <mergeCell ref="LV59:LX59"/>
    <mergeCell ref="LY59:MA59"/>
    <mergeCell ref="KX59:KZ59"/>
    <mergeCell ref="LA59:LC59"/>
    <mergeCell ref="LD59:LF59"/>
    <mergeCell ref="LG59:LI59"/>
    <mergeCell ref="LJ59:LL59"/>
    <mergeCell ref="KI59:KK59"/>
    <mergeCell ref="KL59:KN59"/>
    <mergeCell ref="KO59:KQ59"/>
    <mergeCell ref="KR59:KT59"/>
    <mergeCell ref="KU59:KW59"/>
    <mergeCell ref="JT59:JV59"/>
    <mergeCell ref="JW59:JY59"/>
    <mergeCell ref="JZ59:KB59"/>
    <mergeCell ref="KC59:KE59"/>
    <mergeCell ref="KF59:KH59"/>
    <mergeCell ref="JE59:JG59"/>
    <mergeCell ref="JH59:JJ59"/>
    <mergeCell ref="JK59:JM59"/>
    <mergeCell ref="JN59:JP59"/>
    <mergeCell ref="JQ59:JS59"/>
    <mergeCell ref="IP59:IR59"/>
    <mergeCell ref="IS59:IU59"/>
    <mergeCell ref="IV59:IX59"/>
    <mergeCell ref="IY59:JA59"/>
    <mergeCell ref="JB59:JD59"/>
    <mergeCell ref="IA59:IC59"/>
    <mergeCell ref="ID59:IF59"/>
    <mergeCell ref="IG59:II59"/>
    <mergeCell ref="IJ59:IL59"/>
    <mergeCell ref="IM59:IO59"/>
    <mergeCell ref="HL59:HN59"/>
    <mergeCell ref="HO59:HQ59"/>
    <mergeCell ref="HR59:HT59"/>
    <mergeCell ref="HU59:HW59"/>
    <mergeCell ref="HX59:HZ59"/>
    <mergeCell ref="GW59:GY59"/>
    <mergeCell ref="GZ59:HB59"/>
    <mergeCell ref="HC59:HE59"/>
    <mergeCell ref="HF59:HH59"/>
    <mergeCell ref="HI59:HK59"/>
    <mergeCell ref="GH59:GJ59"/>
    <mergeCell ref="GK59:GM59"/>
    <mergeCell ref="GN59:GP59"/>
    <mergeCell ref="GQ59:GS59"/>
    <mergeCell ref="GT59:GV59"/>
    <mergeCell ref="FS59:FU59"/>
    <mergeCell ref="FV59:FX59"/>
    <mergeCell ref="FY59:GA59"/>
    <mergeCell ref="GB59:GD59"/>
    <mergeCell ref="GE59:GG59"/>
    <mergeCell ref="FD59:FF59"/>
    <mergeCell ref="FG59:FI59"/>
    <mergeCell ref="FJ59:FL59"/>
    <mergeCell ref="FM59:FO59"/>
    <mergeCell ref="FP59:FR59"/>
    <mergeCell ref="EO59:EQ59"/>
    <mergeCell ref="ER59:ET59"/>
    <mergeCell ref="EU59:EW59"/>
    <mergeCell ref="EX59:EZ59"/>
    <mergeCell ref="FA59:FC59"/>
    <mergeCell ref="DZ59:EB59"/>
    <mergeCell ref="EC59:EE59"/>
    <mergeCell ref="EF59:EH59"/>
    <mergeCell ref="EI59:EK59"/>
    <mergeCell ref="EL59:EN59"/>
    <mergeCell ref="DK59:DM59"/>
    <mergeCell ref="DN59:DP59"/>
    <mergeCell ref="DQ59:DS59"/>
    <mergeCell ref="DT59:DV59"/>
    <mergeCell ref="DW59:DY59"/>
    <mergeCell ref="CV59:CX59"/>
    <mergeCell ref="CY59:DA59"/>
    <mergeCell ref="DB59:DD59"/>
    <mergeCell ref="DE59:DG59"/>
    <mergeCell ref="DH59:DJ59"/>
    <mergeCell ref="CG59:CI59"/>
    <mergeCell ref="CJ59:CL59"/>
    <mergeCell ref="CM59:CO59"/>
    <mergeCell ref="CP59:CR59"/>
    <mergeCell ref="CS59:CU59"/>
    <mergeCell ref="BR59:BT59"/>
    <mergeCell ref="BU59:BW59"/>
    <mergeCell ref="BX59:BZ59"/>
    <mergeCell ref="CA59:CC59"/>
    <mergeCell ref="CD59:CF59"/>
    <mergeCell ref="BC59:BE59"/>
    <mergeCell ref="BF59:BH59"/>
    <mergeCell ref="BI59:BK59"/>
    <mergeCell ref="BL59:BN59"/>
    <mergeCell ref="BO59:BQ59"/>
    <mergeCell ref="AN59:AP59"/>
    <mergeCell ref="AQ59:AS59"/>
    <mergeCell ref="AT59:AV59"/>
    <mergeCell ref="AW59:AY59"/>
    <mergeCell ref="AZ59:BB59"/>
    <mergeCell ref="A7:I7"/>
    <mergeCell ref="A2:I2"/>
    <mergeCell ref="A3:I3"/>
    <mergeCell ref="A10:H10"/>
    <mergeCell ref="AB59:AD59"/>
    <mergeCell ref="AE59:AG59"/>
    <mergeCell ref="AH59:AJ59"/>
    <mergeCell ref="AK59:AM59"/>
    <mergeCell ref="J59:L59"/>
    <mergeCell ref="M59:O59"/>
    <mergeCell ref="P59:R59"/>
    <mergeCell ref="S59:U59"/>
    <mergeCell ref="V59:X59"/>
    <mergeCell ref="A41:I41"/>
    <mergeCell ref="A42:I42"/>
    <mergeCell ref="A44:C44"/>
    <mergeCell ref="Y59:AA59"/>
    <mergeCell ref="C34:F34"/>
    <mergeCell ref="C35:F35"/>
    <mergeCell ref="A50:I50"/>
    <mergeCell ref="A51:I51"/>
    <mergeCell ref="A52:I52"/>
    <mergeCell ref="A40:I40"/>
    <mergeCell ref="F13:H13"/>
    <mergeCell ref="B18:F18"/>
    <mergeCell ref="B24:F24"/>
    <mergeCell ref="A58:D58"/>
    <mergeCell ref="A4:I4"/>
    <mergeCell ref="A5:I5"/>
    <mergeCell ref="A6:I6"/>
    <mergeCell ref="A14:I14"/>
    <mergeCell ref="A45:H45"/>
    <mergeCell ref="B46:G46"/>
    <mergeCell ref="B47:G47"/>
    <mergeCell ref="A13:E13"/>
    <mergeCell ref="A20:I20"/>
    <mergeCell ref="A26:I26"/>
    <mergeCell ref="A32:I32"/>
    <mergeCell ref="A79:D79"/>
    <mergeCell ref="C15:F15"/>
    <mergeCell ref="C16:F16"/>
    <mergeCell ref="C17:F17"/>
    <mergeCell ref="C21:F21"/>
    <mergeCell ref="C22:F22"/>
    <mergeCell ref="C23:F23"/>
    <mergeCell ref="C27:F27"/>
    <mergeCell ref="C28:F28"/>
    <mergeCell ref="C29:F29"/>
    <mergeCell ref="C33:F33"/>
    <mergeCell ref="A73:D73"/>
    <mergeCell ref="A75:D75"/>
    <mergeCell ref="E65:H65"/>
    <mergeCell ref="F68:H68"/>
    <mergeCell ref="E74:H74"/>
    <mergeCell ref="E78:H78"/>
    <mergeCell ref="F49:G49"/>
    <mergeCell ref="A48:G48"/>
    <mergeCell ref="B49:E49"/>
    <mergeCell ref="A86:E86"/>
    <mergeCell ref="A87:E87"/>
    <mergeCell ref="B89:H89"/>
    <mergeCell ref="B30:F30"/>
    <mergeCell ref="B36:F36"/>
    <mergeCell ref="A59:E59"/>
    <mergeCell ref="A62:D62"/>
    <mergeCell ref="A63:D63"/>
    <mergeCell ref="A64:D64"/>
    <mergeCell ref="A66:D66"/>
    <mergeCell ref="A67:D67"/>
    <mergeCell ref="A69:D69"/>
    <mergeCell ref="A80:E80"/>
    <mergeCell ref="A81:E81"/>
    <mergeCell ref="A82:E82"/>
    <mergeCell ref="A83:E83"/>
    <mergeCell ref="A84:E84"/>
    <mergeCell ref="A85:E85"/>
    <mergeCell ref="A61:D61"/>
    <mergeCell ref="A65:D65"/>
    <mergeCell ref="A68:E68"/>
    <mergeCell ref="A70:D70"/>
    <mergeCell ref="A71:D71"/>
    <mergeCell ref="A72:D72"/>
    <mergeCell ref="A78:D78"/>
    <mergeCell ref="A56:F56"/>
    <mergeCell ref="A77:F77"/>
    <mergeCell ref="A39:G39"/>
    <mergeCell ref="A54:D54"/>
    <mergeCell ref="D44:G44"/>
    <mergeCell ref="E54:H54"/>
    <mergeCell ref="A60:C60"/>
  </mergeCells>
  <conditionalFormatting sqref="I46:I49">
    <cfRule type="containsText" dxfId="1" priority="1" operator="containsText" text="NO SUPERA">
      <formula>NOT(ISERROR(SEARCH("NO SUPERA",I46)))</formula>
    </cfRule>
    <cfRule type="containsText" dxfId="0" priority="2" operator="containsText" text="SUPERA">
      <formula>NOT(ISERROR(SEARCH("SUPERA",I46)))</formula>
    </cfRule>
  </conditionalFormatting>
  <dataValidations count="7">
    <dataValidation type="whole" allowBlank="1" showInputMessage="1" showErrorMessage="1" error="Debe introducir datos numéricos enteros." sqref="B34 B16 B22 B28" xr:uid="{00000000-0002-0000-0000-000005000000}">
      <formula1>0</formula1>
      <formula2>80</formula2>
    </dataValidation>
    <dataValidation type="whole" allowBlank="1" showInputMessage="1" showErrorMessage="1" error="Debe introducir un número entero." sqref="F81 F83:F84 F86:F88" xr:uid="{00000000-0002-0000-0000-000004000000}">
      <formula1>0</formula1>
      <formula2>10000</formula2>
    </dataValidation>
    <dataValidation type="whole" allowBlank="1" showInputMessage="1" showErrorMessage="1" error="Debe introducir un número entero." promptTitle="Introducir número entero." sqref="F80" xr:uid="{EB919A5E-BB03-4805-A12F-A89317D2ED48}">
      <formula1>0</formula1>
      <formula2>10000</formula2>
    </dataValidation>
    <dataValidation type="decimal" allowBlank="1" showInputMessage="1" showErrorMessage="1" error="Introducir dato entre 0 a 10" sqref="E58" xr:uid="{00000000-0002-0000-0000-000001000000}">
      <formula1>0</formula1>
      <formula2>10</formula2>
    </dataValidation>
    <dataValidation type="decimal" allowBlank="1" showInputMessage="1" showErrorMessage="1" error="Introducir dato de 0 a 4" sqref="G58" xr:uid="{00000000-0002-0000-0000-000002000000}">
      <formula1>0</formula1>
      <formula2>4</formula2>
    </dataValidation>
    <dataValidation type="decimal" allowBlank="1" showInputMessage="1" showErrorMessage="1" error="Debe introducir un número entre 0 y 10" sqref="H46" xr:uid="{1A6742B8-9BBC-498A-BB52-D87B794FE26F}">
      <formula1>0</formula1>
      <formula2>10</formula2>
    </dataValidation>
    <dataValidation type="decimal" allowBlank="1" showInputMessage="1" showErrorMessage="1" error="Debe introducir un número entre 1 y 10" sqref="H47 H49" xr:uid="{F50A3917-9137-42C2-89D3-0E4F64FBC9F4}">
      <formula1>0</formula1>
      <formula2>10</formula2>
    </dataValidation>
  </dataValidations>
  <printOptions horizontalCentered="1"/>
  <pageMargins left="0.7" right="0.7" top="0.75" bottom="0.75" header="0.3" footer="0.3"/>
  <pageSetup paperSize="9" scale="68" fitToHeight="3" orientation="portrait" r:id="rId1"/>
  <headerFooter>
    <oddHeader xml:space="preserve">&amp;C
</oddHeader>
    <oddFooter>&amp;CCáculo de baremación de Méritos 2025
Anexo I Especificaciones al baremo Interinidades 
Castilla-La Mancha&amp;R&amp;D  &amp;T
&amp;P  de &amp;N</oddFooter>
  </headerFooter>
  <colBreaks count="1" manualBreakCount="1">
    <brk id="10" min="1" max="8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6000000}">
          <x14:formula1>
            <xm:f>Listas!$A$2:$A$12</xm:f>
          </x14:formula1>
          <xm:sqref>F69:F73 F66:F67 F62:F64 F75</xm:sqref>
        </x14:dataValidation>
        <x14:dataValidation type="list" allowBlank="1" showInputMessage="1" showErrorMessage="1" xr:uid="{00000000-0002-0000-0000-000007000000}">
          <x14:formula1>
            <xm:f>Listas!$D$2:$D$3</xm:f>
          </x14:formula1>
          <xm:sqref>E66:E67 E69:E73 E62:E64 E75</xm:sqref>
        </x14:dataValidation>
        <x14:dataValidation type="list" allowBlank="1" showInputMessage="1" showErrorMessage="1" error="Seleccione dato de la lista desplegable." xr:uid="{00000000-0002-0000-0000-000008000000}">
          <x14:formula1>
            <xm:f>Listas!$C$2:$C$32</xm:f>
          </x14:formula1>
          <xm:sqref>B35 B17 B23 B29</xm:sqref>
        </x14:dataValidation>
        <x14:dataValidation type="list" allowBlank="1" showInputMessage="1" showErrorMessage="1" error="Seleccione dato de la lista desplegable." xr:uid="{00000000-0002-0000-0000-000009000000}">
          <x14:formula1>
            <xm:f>Listas!$A$2:$A$12</xm:f>
          </x14:formula1>
          <xm:sqref>B15 B21 B27 B33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9"/>
  <sheetViews>
    <sheetView workbookViewId="0">
      <selection activeCell="E11" sqref="E11"/>
    </sheetView>
  </sheetViews>
  <sheetFormatPr baseColWidth="10" defaultRowHeight="15" x14ac:dyDescent="0.25"/>
  <cols>
    <col min="2" max="2" width="11.28515625" bestFit="1" customWidth="1"/>
    <col min="3" max="3" width="15.5703125" customWidth="1"/>
    <col min="4" max="4" width="6.7109375" bestFit="1" customWidth="1"/>
    <col min="5" max="5" width="18.5703125" customWidth="1"/>
    <col min="6" max="6" width="11.42578125" customWidth="1"/>
    <col min="7" max="7" width="13" customWidth="1"/>
    <col min="8" max="8" width="13.28515625" customWidth="1"/>
    <col min="9" max="9" width="12.28515625" bestFit="1" customWidth="1"/>
    <col min="10" max="10" width="11.85546875" bestFit="1" customWidth="1"/>
    <col min="12" max="12" width="16.28515625" customWidth="1"/>
  </cols>
  <sheetData>
    <row r="1" spans="1:16" ht="45" x14ac:dyDescent="0.25">
      <c r="B1" s="10" t="s">
        <v>17</v>
      </c>
      <c r="C1" s="11" t="s">
        <v>18</v>
      </c>
      <c r="D1" s="10" t="s">
        <v>19</v>
      </c>
      <c r="E1" s="11" t="s">
        <v>20</v>
      </c>
      <c r="F1" s="12" t="s">
        <v>21</v>
      </c>
      <c r="G1" s="13" t="s">
        <v>22</v>
      </c>
    </row>
    <row r="2" spans="1:16" x14ac:dyDescent="0.25">
      <c r="A2" t="s">
        <v>23</v>
      </c>
      <c r="B2" s="6">
        <f>BAREMO!B15</f>
        <v>0</v>
      </c>
      <c r="C2" t="b">
        <f>IF(B2&gt;10,TRUE,FALSE)</f>
        <v>0</v>
      </c>
      <c r="D2" s="14">
        <f>B2*12</f>
        <v>0</v>
      </c>
      <c r="E2" s="15" t="b">
        <f>IF(D3&gt;120,TRUE,FALSE)</f>
        <v>0</v>
      </c>
      <c r="F2">
        <f>IF((C2=FALSE),B2*0.45,10*0.45)</f>
        <v>0</v>
      </c>
      <c r="G2">
        <f>F2</f>
        <v>0</v>
      </c>
      <c r="L2" s="6"/>
      <c r="M2" s="6"/>
      <c r="N2" s="6"/>
      <c r="O2" s="6"/>
      <c r="P2" s="6"/>
    </row>
    <row r="3" spans="1:16" x14ac:dyDescent="0.25">
      <c r="A3" t="s">
        <v>24</v>
      </c>
      <c r="B3" s="6">
        <f>BAREMO!B16</f>
        <v>0</v>
      </c>
      <c r="C3" s="14" t="b">
        <f>IF(B3&gt;=12,TRUE,FALSE)</f>
        <v>0</v>
      </c>
      <c r="D3" s="16">
        <f>SUM(D2+B3)</f>
        <v>0</v>
      </c>
      <c r="E3" t="b">
        <f>IF(D3&gt;120,TRUE,FALSE)</f>
        <v>0</v>
      </c>
      <c r="F3" s="14">
        <f>IF(E3=TRUE,(120-D2)*0.05,B3*0.05)</f>
        <v>0</v>
      </c>
      <c r="G3" s="14">
        <f>IF(E2=FALSE,F2+F3,F2)</f>
        <v>0</v>
      </c>
      <c r="I3" s="14"/>
      <c r="L3" s="6"/>
      <c r="M3" s="6"/>
      <c r="N3" s="6"/>
      <c r="O3" s="6"/>
      <c r="P3" s="6"/>
    </row>
    <row r="4" spans="1:16" x14ac:dyDescent="0.25">
      <c r="L4" s="6"/>
      <c r="M4" s="6"/>
      <c r="N4" s="6"/>
      <c r="O4" s="6"/>
      <c r="P4" s="6"/>
    </row>
    <row r="5" spans="1:16" x14ac:dyDescent="0.25">
      <c r="A5" t="s">
        <v>25</v>
      </c>
      <c r="B5" s="6">
        <f>BAREMO!B21</f>
        <v>0</v>
      </c>
      <c r="C5">
        <f>IF(B5&gt;10,10,B5)</f>
        <v>0</v>
      </c>
      <c r="D5" s="16">
        <f>SUM(D3,(B5*12))</f>
        <v>0</v>
      </c>
      <c r="E5" t="b">
        <f>IF(D5&gt;120,TRUE,FALSE)</f>
        <v>0</v>
      </c>
      <c r="F5" s="14">
        <f>IF(E5=TRUE,QUOTIENT((120-D3),12)*0.225,B5*0.225)</f>
        <v>0</v>
      </c>
      <c r="G5" s="14">
        <f>IF(E3=FALSE,G3+F5,IF(E5=TRUE,G3,"error"))</f>
        <v>0</v>
      </c>
      <c r="L5" s="6"/>
      <c r="M5" s="6"/>
      <c r="N5" s="6"/>
      <c r="O5" s="6"/>
      <c r="P5" s="6"/>
    </row>
    <row r="6" spans="1:16" x14ac:dyDescent="0.25">
      <c r="A6" t="s">
        <v>26</v>
      </c>
      <c r="B6" s="6">
        <f>BAREMO!B22</f>
        <v>0</v>
      </c>
      <c r="C6" s="14" t="b">
        <f>IF(B6&gt;=12,TRUE,FALSE)</f>
        <v>0</v>
      </c>
      <c r="D6" s="16">
        <f>SUM(D5,B6)</f>
        <v>0</v>
      </c>
      <c r="E6" t="b">
        <f>IF(D6&gt;120,TRUE,FALSE)</f>
        <v>0</v>
      </c>
      <c r="F6" s="14">
        <f>IF(E5=TRUE,MOD((120-D3),12)*0.025,IF(E6=FALSE,B6*0.025,(120-D5)*0.025))</f>
        <v>0</v>
      </c>
      <c r="G6" s="14">
        <f>IF(E5=FALSE,G5+F6,IF(AND(E6=TRUE,F6&gt;=0),G5+F6,G5))</f>
        <v>0</v>
      </c>
      <c r="I6" s="14"/>
      <c r="L6" s="6"/>
      <c r="M6" s="6"/>
      <c r="N6" s="6"/>
      <c r="O6" s="6"/>
      <c r="P6" s="6"/>
    </row>
    <row r="7" spans="1:16" x14ac:dyDescent="0.25">
      <c r="L7" s="6"/>
      <c r="M7" s="6"/>
      <c r="N7" s="6"/>
      <c r="O7" s="6"/>
      <c r="P7" s="6"/>
    </row>
    <row r="8" spans="1:16" x14ac:dyDescent="0.25">
      <c r="A8" t="s">
        <v>27</v>
      </c>
      <c r="B8" s="6">
        <f>BAREMO!B27</f>
        <v>0</v>
      </c>
      <c r="C8">
        <f>IF(B8&gt;10,10,B8)</f>
        <v>0</v>
      </c>
      <c r="D8" s="16">
        <f>SUM(D6,B8*12)</f>
        <v>0</v>
      </c>
      <c r="E8" t="b">
        <f>IF(D8&gt;120,TRUE,FALSE)</f>
        <v>0</v>
      </c>
      <c r="F8" s="14">
        <f>IF(E8=TRUE,QUOTIENT((120-D6),12)*0.225,B8*0.225)</f>
        <v>0</v>
      </c>
      <c r="G8" s="14">
        <f>IF(E6=FALSE,G6+F8,IF(E8=TRUE,G6,"error"))</f>
        <v>0</v>
      </c>
      <c r="L8" s="6"/>
      <c r="M8" s="6"/>
      <c r="N8" s="6"/>
      <c r="O8" s="6"/>
      <c r="P8" s="6"/>
    </row>
    <row r="9" spans="1:16" x14ac:dyDescent="0.25">
      <c r="A9" t="s">
        <v>28</v>
      </c>
      <c r="B9" s="6">
        <f>BAREMO!B28</f>
        <v>0</v>
      </c>
      <c r="C9" s="14" t="b">
        <f>IF(B9&gt;=12,TRUE,FALSE)</f>
        <v>0</v>
      </c>
      <c r="D9" s="16">
        <f>SUM(D8,B9)</f>
        <v>0</v>
      </c>
      <c r="E9" t="b">
        <f>IF(D9&gt;120,TRUE,FALSE)</f>
        <v>0</v>
      </c>
      <c r="F9" s="14">
        <f>IF(E9=FALSE,B9*0.025,IF(E8=FALSE,(120-D8)*0.025,IF(F8&lt;0,0,IF(E6=TRUE,0,MOD((120-D6),12)*0.025))))</f>
        <v>0</v>
      </c>
      <c r="G9" s="14">
        <f>IF(E8=FALSE,G8+F9,IF(AND(E9=TRUE,F9&gt;0,F8&gt;=0),G8+F9,G8))</f>
        <v>0</v>
      </c>
      <c r="I9" s="14"/>
      <c r="L9" s="6"/>
      <c r="M9" s="6"/>
      <c r="N9" s="6"/>
      <c r="O9" s="6"/>
      <c r="P9" s="6"/>
    </row>
    <row r="10" spans="1:16" x14ac:dyDescent="0.25">
      <c r="L10" s="6"/>
      <c r="M10" s="6"/>
      <c r="N10" s="6"/>
      <c r="O10" s="6"/>
      <c r="P10" s="6"/>
    </row>
    <row r="11" spans="1:16" x14ac:dyDescent="0.25">
      <c r="A11" t="s">
        <v>29</v>
      </c>
      <c r="B11" s="6">
        <f>BAREMO!B33</f>
        <v>0</v>
      </c>
      <c r="C11">
        <f>IF(B11&gt;10,10,B11)</f>
        <v>0</v>
      </c>
      <c r="D11" s="16">
        <f>SUM(D9,B11*12)</f>
        <v>0</v>
      </c>
      <c r="E11" t="b">
        <f>IF(D11&gt;120,TRUE,FALSE)</f>
        <v>0</v>
      </c>
      <c r="F11" s="14">
        <f>IF(E11=TRUE,QUOTIENT((120-D9),12)*0.1125,B11*0.1125)</f>
        <v>0</v>
      </c>
      <c r="G11" s="14">
        <f>IF(E9=FALSE,G9+F11,IF(E11=TRUE,G9,"error"))</f>
        <v>0</v>
      </c>
      <c r="I11" s="14"/>
      <c r="L11" s="6"/>
      <c r="M11" s="6"/>
      <c r="N11" s="6"/>
      <c r="O11" s="6"/>
      <c r="P11" s="6"/>
    </row>
    <row r="12" spans="1:16" x14ac:dyDescent="0.25">
      <c r="A12" t="s">
        <v>30</v>
      </c>
      <c r="B12" s="6">
        <f>BAREMO!B34</f>
        <v>0</v>
      </c>
      <c r="C12" s="14" t="b">
        <f>IF(B12&gt;=12,TRUE,FALSE)</f>
        <v>0</v>
      </c>
      <c r="D12" s="16">
        <f>SUM(D11,B12)</f>
        <v>0</v>
      </c>
      <c r="E12" t="b">
        <f>IF(D12&gt;120,TRUE,FALSE)</f>
        <v>0</v>
      </c>
      <c r="F12" s="14">
        <f>IF(E12=FALSE,B12*0.0125,IF(E11=FALSE,(120-D11)*0.0125,IF(F11&gt;0,MOD((120-D9),12)*0.0125,0)))</f>
        <v>0</v>
      </c>
      <c r="G12" s="14">
        <f>IF(E11=FALSE,G11+F12,IF(AND(E12=TRUE,F12&gt;0,F11&gt;=0),G11+F12,G11))</f>
        <v>0</v>
      </c>
      <c r="I12" s="14"/>
      <c r="L12" s="6"/>
      <c r="M12" s="6"/>
      <c r="N12" s="6"/>
      <c r="O12" s="6"/>
      <c r="P12" s="6"/>
    </row>
    <row r="13" spans="1:16" x14ac:dyDescent="0.25">
      <c r="J13" s="14"/>
      <c r="L13" s="6"/>
      <c r="M13" s="6"/>
      <c r="N13" s="6"/>
      <c r="O13" s="6"/>
      <c r="P13" s="6"/>
    </row>
    <row r="14" spans="1:16" x14ac:dyDescent="0.25">
      <c r="A14" t="s">
        <v>31</v>
      </c>
      <c r="B14">
        <f>IF(G12&gt;4.5,4.5,G12)</f>
        <v>0</v>
      </c>
      <c r="L14" s="6"/>
      <c r="M14" s="6"/>
      <c r="N14" s="6"/>
      <c r="O14" s="6"/>
      <c r="P14" s="6"/>
    </row>
    <row r="17" spans="3:15" x14ac:dyDescent="0.25">
      <c r="H17" s="14"/>
    </row>
    <row r="19" spans="3:15" x14ac:dyDescent="0.25">
      <c r="H19" s="14"/>
    </row>
    <row r="23" spans="3:15" x14ac:dyDescent="0.25">
      <c r="C23" s="14"/>
      <c r="H23" s="14"/>
    </row>
    <row r="27" spans="3:15" x14ac:dyDescent="0.25">
      <c r="H27" s="98"/>
      <c r="I27" s="99"/>
      <c r="J27" s="99"/>
      <c r="K27" s="99"/>
      <c r="L27" s="99"/>
      <c r="M27" s="99"/>
      <c r="N27" s="99"/>
      <c r="O27" s="99"/>
    </row>
    <row r="29" spans="3:15" x14ac:dyDescent="0.25">
      <c r="H29" s="14"/>
    </row>
    <row r="31" spans="3:15" x14ac:dyDescent="0.25">
      <c r="H31" s="14"/>
    </row>
    <row r="32" spans="3:15" x14ac:dyDescent="0.25">
      <c r="H32" s="14"/>
    </row>
    <row r="33" spans="3:16" x14ac:dyDescent="0.25">
      <c r="H33" s="98"/>
      <c r="I33" s="99"/>
      <c r="J33" s="99"/>
      <c r="K33" s="99"/>
      <c r="L33" s="99"/>
      <c r="M33" s="99"/>
      <c r="N33" s="99"/>
      <c r="O33" s="99"/>
      <c r="P33" s="99"/>
    </row>
    <row r="34" spans="3:16" x14ac:dyDescent="0.25">
      <c r="H34" s="99"/>
      <c r="I34" s="99"/>
      <c r="J34" s="99"/>
      <c r="K34" s="99"/>
      <c r="L34" s="99"/>
      <c r="M34" s="99"/>
      <c r="N34" s="99"/>
    </row>
    <row r="36" spans="3:16" x14ac:dyDescent="0.25">
      <c r="H36" s="98"/>
      <c r="I36" s="98"/>
      <c r="J36" s="98"/>
      <c r="K36" s="98"/>
      <c r="L36" s="98"/>
      <c r="M36" s="98"/>
      <c r="N36" s="98"/>
    </row>
    <row r="37" spans="3:16" x14ac:dyDescent="0.25">
      <c r="H37" s="14"/>
    </row>
    <row r="39" spans="3:16" x14ac:dyDescent="0.25">
      <c r="C39" s="14"/>
    </row>
  </sheetData>
  <mergeCells count="4">
    <mergeCell ref="H27:O27"/>
    <mergeCell ref="H33:P33"/>
    <mergeCell ref="H34:N34"/>
    <mergeCell ref="H36:N3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1"/>
  <dimension ref="A1:D32"/>
  <sheetViews>
    <sheetView topLeftCell="A4" workbookViewId="0">
      <selection activeCell="B13" sqref="B13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15</v>
      </c>
    </row>
    <row r="2" spans="1:4" x14ac:dyDescent="0.25">
      <c r="A2">
        <v>0</v>
      </c>
      <c r="B2">
        <v>0</v>
      </c>
      <c r="C2">
        <v>0</v>
      </c>
      <c r="D2" t="s">
        <v>4</v>
      </c>
    </row>
    <row r="3" spans="1:4" x14ac:dyDescent="0.25">
      <c r="A3">
        <v>1</v>
      </c>
      <c r="B3">
        <v>1</v>
      </c>
      <c r="C3">
        <v>1</v>
      </c>
      <c r="D3" t="s">
        <v>5</v>
      </c>
    </row>
    <row r="4" spans="1:4" x14ac:dyDescent="0.25">
      <c r="A4">
        <v>2</v>
      </c>
      <c r="B4">
        <v>2</v>
      </c>
      <c r="C4">
        <v>2</v>
      </c>
    </row>
    <row r="5" spans="1:4" x14ac:dyDescent="0.25">
      <c r="A5">
        <v>3</v>
      </c>
      <c r="B5">
        <v>3</v>
      </c>
      <c r="C5">
        <v>3</v>
      </c>
    </row>
    <row r="6" spans="1:4" x14ac:dyDescent="0.25">
      <c r="A6">
        <v>4</v>
      </c>
      <c r="B6">
        <v>4</v>
      </c>
      <c r="C6">
        <v>4</v>
      </c>
    </row>
    <row r="7" spans="1:4" x14ac:dyDescent="0.25">
      <c r="A7">
        <v>5</v>
      </c>
      <c r="B7">
        <v>5</v>
      </c>
      <c r="C7">
        <v>5</v>
      </c>
    </row>
    <row r="8" spans="1:4" x14ac:dyDescent="0.25">
      <c r="A8">
        <v>6</v>
      </c>
      <c r="B8">
        <v>6</v>
      </c>
      <c r="C8">
        <v>6</v>
      </c>
    </row>
    <row r="9" spans="1:4" x14ac:dyDescent="0.25">
      <c r="A9">
        <v>7</v>
      </c>
      <c r="B9">
        <v>7</v>
      </c>
      <c r="C9">
        <v>7</v>
      </c>
    </row>
    <row r="10" spans="1:4" x14ac:dyDescent="0.25">
      <c r="A10">
        <v>8</v>
      </c>
      <c r="B10">
        <v>8</v>
      </c>
      <c r="C10">
        <v>8</v>
      </c>
    </row>
    <row r="11" spans="1:4" x14ac:dyDescent="0.25">
      <c r="A11">
        <v>9</v>
      </c>
      <c r="B11">
        <v>9</v>
      </c>
      <c r="C11">
        <v>9</v>
      </c>
    </row>
    <row r="12" spans="1:4" x14ac:dyDescent="0.25">
      <c r="A12">
        <v>10</v>
      </c>
      <c r="B12">
        <v>10</v>
      </c>
      <c r="C12">
        <v>10</v>
      </c>
    </row>
    <row r="13" spans="1:4" x14ac:dyDescent="0.25">
      <c r="B13">
        <v>11</v>
      </c>
      <c r="C13">
        <v>11</v>
      </c>
    </row>
    <row r="14" spans="1:4" x14ac:dyDescent="0.25">
      <c r="C14">
        <v>12</v>
      </c>
    </row>
    <row r="15" spans="1:4" x14ac:dyDescent="0.25">
      <c r="C15">
        <v>13</v>
      </c>
    </row>
    <row r="16" spans="1:4" x14ac:dyDescent="0.25">
      <c r="C16">
        <v>14</v>
      </c>
    </row>
    <row r="17" spans="3:3" x14ac:dyDescent="0.25">
      <c r="C17">
        <v>15</v>
      </c>
    </row>
    <row r="18" spans="3:3" x14ac:dyDescent="0.25">
      <c r="C18">
        <v>16</v>
      </c>
    </row>
    <row r="19" spans="3:3" x14ac:dyDescent="0.25">
      <c r="C19">
        <v>17</v>
      </c>
    </row>
    <row r="20" spans="3:3" x14ac:dyDescent="0.25">
      <c r="C20">
        <v>18</v>
      </c>
    </row>
    <row r="21" spans="3:3" x14ac:dyDescent="0.25">
      <c r="C21">
        <v>19</v>
      </c>
    </row>
    <row r="22" spans="3:3" x14ac:dyDescent="0.25">
      <c r="C22">
        <v>20</v>
      </c>
    </row>
    <row r="23" spans="3:3" x14ac:dyDescent="0.25">
      <c r="C23">
        <v>21</v>
      </c>
    </row>
    <row r="24" spans="3:3" x14ac:dyDescent="0.25">
      <c r="C24">
        <v>22</v>
      </c>
    </row>
    <row r="25" spans="3:3" x14ac:dyDescent="0.25">
      <c r="C25">
        <v>23</v>
      </c>
    </row>
    <row r="26" spans="3:3" x14ac:dyDescent="0.25">
      <c r="C26">
        <v>24</v>
      </c>
    </row>
    <row r="27" spans="3:3" x14ac:dyDescent="0.25">
      <c r="C27">
        <v>25</v>
      </c>
    </row>
    <row r="28" spans="3:3" x14ac:dyDescent="0.25">
      <c r="C28">
        <v>26</v>
      </c>
    </row>
    <row r="29" spans="3:3" x14ac:dyDescent="0.25">
      <c r="C29">
        <v>27</v>
      </c>
    </row>
    <row r="30" spans="3:3" x14ac:dyDescent="0.25">
      <c r="C30">
        <v>28</v>
      </c>
    </row>
    <row r="31" spans="3:3" x14ac:dyDescent="0.25">
      <c r="C31">
        <v>29</v>
      </c>
    </row>
    <row r="32" spans="3:3" x14ac:dyDescent="0.25">
      <c r="C32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BAREMO</vt:lpstr>
      <vt:lpstr>Cálculo</vt:lpstr>
      <vt:lpstr>Listas</vt:lpstr>
      <vt:lpstr>BAREMO!Área_de_impresión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2025-06-11T07:01:12Z</dcterms:created>
  <dcterms:modified xsi:type="dcterms:W3CDTF">2026-03-10T08:40:21Z</dcterms:modified>
</cp:coreProperties>
</file>